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14.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https://d.docs.live.net/ac85d12db476079f/01 Projecten/2017-012 Sammen/MijnSaldosupporter Light E-learnings/"/>
    </mc:Choice>
  </mc:AlternateContent>
  <xr:revisionPtr revIDLastSave="19" documentId="8_{A895A98B-6295-48E7-8C33-45E90ACA41C8}" xr6:coauthVersionLast="47" xr6:coauthVersionMax="47" xr10:uidLastSave="{83EC3CAD-CF29-414A-A830-B2F18F92D903}"/>
  <workbookProtection workbookAlgorithmName="SHA-512" workbookHashValue="8oszDMguairb8qqNJDw0Bl4EmNMl73f8gxTkvhovJAmzsdaWm4eB0mUzGEy/Fqs6MsavtCj72lOygkKMl8sWQA==" workbookSaltValue="yND9AVGBXdSe7tdmMIU3Rw==" workbookSpinCount="100000" lockStructure="1"/>
  <bookViews>
    <workbookView showSheetTabs="0" xWindow="-110" yWindow="-110" windowWidth="34620" windowHeight="13900" tabRatio="723" xr2:uid="{00000000-000D-0000-FFFF-FFFF00000000}"/>
  </bookViews>
  <sheets>
    <sheet name="Welkom" sheetId="21" r:id="rId1"/>
    <sheet name="Inkomsten en uitgaven" sheetId="1" state="hidden" r:id="rId2"/>
    <sheet name="Komend jaar" sheetId="6" r:id="rId3"/>
    <sheet name="1-6 maanden" sheetId="7" r:id="rId4"/>
    <sheet name="7-12 maanden" sheetId="23" r:id="rId5"/>
    <sheet name="Reserveringen" sheetId="14" state="hidden" r:id="rId6"/>
    <sheet name="Taart diagrammen" sheetId="13" state="hidden" r:id="rId7"/>
  </sheets>
  <definedNames>
    <definedName name="_xlnm._FilterDatabase" localSheetId="3" hidden="1">'1-6 maanden'!$C$1:$C$184</definedName>
    <definedName name="_xlnm._FilterDatabase" localSheetId="4" hidden="1">'7-12 maanden'!$C$1:$C$184</definedName>
    <definedName name="_xlnm._FilterDatabase" localSheetId="1" hidden="1">'Inkomsten en uitgaven'!$C$1:$C$181</definedName>
    <definedName name="_xlnm._FilterDatabase" localSheetId="2" hidden="1">'Komend jaar'!$C$1:$C$181</definedName>
    <definedName name="_xlnm._FilterDatabase" localSheetId="5" hidden="1">Reserveringen!$C$1:$C$122</definedName>
    <definedName name="_xlnm._FilterDatabase" localSheetId="6" hidden="1">'Taart diagrammen'!$C$1:$C$123</definedName>
    <definedName name="_xlnm._FilterDatabase" localSheetId="0" hidden="1">Welkom!$C$1:$C$4</definedName>
    <definedName name="_xlnm.Print_Area" localSheetId="3">'1-6 maanden'!$D$10:$W$201</definedName>
    <definedName name="_xlnm.Print_Area" localSheetId="4">'7-12 maanden'!$D$10:$W$200</definedName>
    <definedName name="_xlnm.Print_Area" localSheetId="1">'Inkomsten en uitgaven'!$D$10:$W$182</definedName>
    <definedName name="_xlnm.Print_Area" localSheetId="2">'Komend jaar'!$D$10:$W$182</definedName>
    <definedName name="_xlnm.Print_Area" localSheetId="5">Reserveringen!$D$10:$W$123</definedName>
    <definedName name="_xlnm.Print_Area" localSheetId="6">'Taart diagrammen'!$D$10:$W$113</definedName>
    <definedName name="_xlnm.Print_Area" localSheetId="0">Welkom!$D$2:$V$24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6" l="1"/>
  <c r="K18" i="6" l="1"/>
  <c r="K63" i="6" s="1"/>
  <c r="D9" i="23"/>
  <c r="D9" i="7"/>
  <c r="D9" i="6"/>
  <c r="D12" i="13"/>
  <c r="E17" i="13"/>
  <c r="E18" i="13"/>
  <c r="E19" i="13"/>
  <c r="E20" i="13"/>
  <c r="E21" i="13"/>
  <c r="E22" i="13"/>
  <c r="E23" i="13"/>
  <c r="E24" i="13"/>
  <c r="D33" i="13"/>
  <c r="G33" i="13"/>
  <c r="N33" i="13"/>
  <c r="S33" i="13"/>
  <c r="V36" i="13"/>
  <c r="V37" i="13"/>
  <c r="V38" i="13"/>
  <c r="V39" i="13"/>
  <c r="V40" i="13"/>
  <c r="V41" i="13"/>
  <c r="V42" i="13"/>
  <c r="V43" i="13"/>
  <c r="D53" i="13"/>
  <c r="D54" i="13"/>
  <c r="G54" i="13"/>
  <c r="G94" i="13" s="1"/>
  <c r="N54" i="13"/>
  <c r="N94" i="13" s="1"/>
  <c r="S54" i="13"/>
  <c r="V57" i="13"/>
  <c r="V58" i="13"/>
  <c r="V59" i="13"/>
  <c r="V60" i="13"/>
  <c r="V61" i="13"/>
  <c r="V62" i="13"/>
  <c r="V63" i="13"/>
  <c r="V64" i="13"/>
  <c r="D73" i="13"/>
  <c r="G73" i="13"/>
  <c r="N73" i="13"/>
  <c r="S73" i="13"/>
  <c r="V76" i="13"/>
  <c r="V77" i="13"/>
  <c r="V78" i="13"/>
  <c r="V79" i="13"/>
  <c r="V80" i="13"/>
  <c r="V81" i="13"/>
  <c r="V82" i="13"/>
  <c r="V83" i="13"/>
  <c r="D93" i="13"/>
  <c r="D94" i="13"/>
  <c r="S94" i="13"/>
  <c r="V97" i="13"/>
  <c r="V98" i="13"/>
  <c r="V99" i="13"/>
  <c r="V100" i="13"/>
  <c r="V101" i="13"/>
  <c r="V102" i="13"/>
  <c r="V103" i="13"/>
  <c r="V104" i="13"/>
  <c r="D12" i="14"/>
  <c r="D52" i="14"/>
  <c r="D92" i="14"/>
  <c r="G2" i="23"/>
  <c r="L2" i="23"/>
  <c r="N2" i="23"/>
  <c r="P2" i="23"/>
  <c r="R2" i="23"/>
  <c r="T2" i="23"/>
  <c r="N17" i="23"/>
  <c r="N139" i="23" s="1"/>
  <c r="O17" i="23"/>
  <c r="O38" i="23" s="1"/>
  <c r="P17" i="23"/>
  <c r="P38" i="23" s="1"/>
  <c r="Q17" i="23"/>
  <c r="Q124" i="23" s="1"/>
  <c r="R17" i="23"/>
  <c r="R38" i="23" s="1"/>
  <c r="S17" i="23"/>
  <c r="T17" i="23"/>
  <c r="T38" i="23" s="1"/>
  <c r="U17" i="23"/>
  <c r="U139" i="23" s="1"/>
  <c r="V17" i="23"/>
  <c r="V124" i="23" s="1"/>
  <c r="W17" i="23"/>
  <c r="W124" i="23" s="1"/>
  <c r="M35" i="23"/>
  <c r="O35" i="23"/>
  <c r="O157" i="23" s="1"/>
  <c r="Q35" i="23"/>
  <c r="S35" i="23"/>
  <c r="U35" i="23"/>
  <c r="U157" i="23" s="1"/>
  <c r="W35" i="23"/>
  <c r="W157" i="23" s="1"/>
  <c r="W169" i="23" s="1"/>
  <c r="D37" i="23"/>
  <c r="G37" i="23"/>
  <c r="K38" i="23"/>
  <c r="M38" i="23"/>
  <c r="S38" i="23"/>
  <c r="M50" i="23"/>
  <c r="O50" i="23"/>
  <c r="Q50" i="23"/>
  <c r="S50" i="23"/>
  <c r="U50" i="23"/>
  <c r="U171" i="23" s="1"/>
  <c r="W50" i="23"/>
  <c r="M62" i="23"/>
  <c r="M172" i="23" s="1"/>
  <c r="O62" i="23"/>
  <c r="O172" i="23" s="1"/>
  <c r="Q62" i="23"/>
  <c r="S62" i="23"/>
  <c r="U62" i="23"/>
  <c r="W62" i="23"/>
  <c r="W172" i="23" s="1"/>
  <c r="M77" i="23"/>
  <c r="O77" i="23"/>
  <c r="O173" i="23" s="1"/>
  <c r="Q77" i="23"/>
  <c r="Q173" i="23" s="1"/>
  <c r="S77" i="23"/>
  <c r="U77" i="23"/>
  <c r="W77" i="23"/>
  <c r="D79" i="23"/>
  <c r="G79" i="23"/>
  <c r="M92" i="23"/>
  <c r="M174" i="23" s="1"/>
  <c r="O92" i="23"/>
  <c r="O174" i="23" s="1"/>
  <c r="Q92" i="23"/>
  <c r="Q121" i="23" s="1"/>
  <c r="Q159" i="23" s="1"/>
  <c r="S92" i="23"/>
  <c r="S174" i="23" s="1"/>
  <c r="U92" i="23"/>
  <c r="U174" i="23" s="1"/>
  <c r="W92" i="23"/>
  <c r="M105" i="23"/>
  <c r="O105" i="23"/>
  <c r="Q105" i="23"/>
  <c r="S105" i="23"/>
  <c r="S175" i="23" s="1"/>
  <c r="U105" i="23"/>
  <c r="U175" i="23" s="1"/>
  <c r="W105" i="23"/>
  <c r="W175" i="23" s="1"/>
  <c r="M119" i="23"/>
  <c r="M176" i="23" s="1"/>
  <c r="O119" i="23"/>
  <c r="Q119" i="23"/>
  <c r="S119" i="23"/>
  <c r="U119" i="23"/>
  <c r="W119" i="23"/>
  <c r="W176" i="23" s="1"/>
  <c r="D123" i="23"/>
  <c r="G123" i="23"/>
  <c r="K124" i="23"/>
  <c r="M124" i="23"/>
  <c r="S124" i="23"/>
  <c r="T124" i="23"/>
  <c r="M137" i="23"/>
  <c r="M160" i="23" s="1"/>
  <c r="O137" i="23"/>
  <c r="Q137" i="23"/>
  <c r="S137" i="23"/>
  <c r="S160" i="23" s="1"/>
  <c r="U137" i="23"/>
  <c r="U177" i="23" s="1"/>
  <c r="W137" i="23"/>
  <c r="W160" i="23" s="1"/>
  <c r="K139" i="23"/>
  <c r="M139" i="23"/>
  <c r="Q139" i="23"/>
  <c r="R139" i="23"/>
  <c r="S139" i="23"/>
  <c r="T139" i="23"/>
  <c r="M151" i="23"/>
  <c r="O151" i="23"/>
  <c r="O161" i="23" s="1"/>
  <c r="Q151" i="23"/>
  <c r="Q178" i="23" s="1"/>
  <c r="S151" i="23"/>
  <c r="S178" i="23" s="1"/>
  <c r="U151" i="23"/>
  <c r="U178" i="23" s="1"/>
  <c r="W151" i="23"/>
  <c r="D153" i="23"/>
  <c r="G153" i="23"/>
  <c r="K155" i="23"/>
  <c r="M155" i="23"/>
  <c r="S155" i="23"/>
  <c r="M157" i="23"/>
  <c r="M169" i="23" s="1"/>
  <c r="Q157" i="23"/>
  <c r="Q169" i="23" s="1"/>
  <c r="S157" i="23"/>
  <c r="S169" i="23" s="1"/>
  <c r="O160" i="23"/>
  <c r="Q160" i="23"/>
  <c r="M161" i="23"/>
  <c r="S161" i="23"/>
  <c r="W161" i="23"/>
  <c r="K167" i="23"/>
  <c r="M167" i="23"/>
  <c r="R167" i="23"/>
  <c r="S167" i="23"/>
  <c r="M171" i="23"/>
  <c r="O171" i="23"/>
  <c r="Q171" i="23"/>
  <c r="Q172" i="23"/>
  <c r="S172" i="23"/>
  <c r="U172" i="23"/>
  <c r="M173" i="23"/>
  <c r="S173" i="23"/>
  <c r="U173" i="23"/>
  <c r="W173" i="23"/>
  <c r="W174" i="23"/>
  <c r="M175" i="23"/>
  <c r="O175" i="23"/>
  <c r="Q175" i="23"/>
  <c r="O176" i="23"/>
  <c r="Q176" i="23"/>
  <c r="S176" i="23"/>
  <c r="U176" i="23"/>
  <c r="M177" i="23"/>
  <c r="O177" i="23"/>
  <c r="Q177" i="23"/>
  <c r="M178" i="23"/>
  <c r="W178" i="23"/>
  <c r="G2" i="7"/>
  <c r="L2" i="7"/>
  <c r="N2" i="7"/>
  <c r="P2" i="7"/>
  <c r="R2" i="7"/>
  <c r="T2" i="7"/>
  <c r="N17" i="7"/>
  <c r="N38" i="7" s="1"/>
  <c r="O17" i="7"/>
  <c r="O139" i="7" s="1"/>
  <c r="P17" i="7"/>
  <c r="P38" i="7" s="1"/>
  <c r="Q17" i="7"/>
  <c r="Q155" i="7" s="1"/>
  <c r="R17" i="7"/>
  <c r="R38" i="7" s="1"/>
  <c r="S17" i="7"/>
  <c r="S167" i="7" s="1"/>
  <c r="T17" i="7"/>
  <c r="U17" i="7"/>
  <c r="U139" i="7" s="1"/>
  <c r="V17" i="7"/>
  <c r="V167" i="7" s="1"/>
  <c r="W17" i="7"/>
  <c r="W139" i="7" s="1"/>
  <c r="I22" i="7"/>
  <c r="I22" i="23" s="1"/>
  <c r="I23" i="7"/>
  <c r="I23" i="23" s="1"/>
  <c r="I24" i="7"/>
  <c r="I24" i="23" s="1"/>
  <c r="I30" i="7"/>
  <c r="I30" i="23" s="1"/>
  <c r="I31" i="7"/>
  <c r="I31" i="23" s="1"/>
  <c r="I32" i="7"/>
  <c r="I32" i="23" s="1"/>
  <c r="M35" i="7"/>
  <c r="O35" i="7"/>
  <c r="O157" i="7" s="1"/>
  <c r="Q35" i="7"/>
  <c r="S35" i="7"/>
  <c r="S157" i="7" s="1"/>
  <c r="S169" i="7" s="1"/>
  <c r="Q190" i="7" s="1"/>
  <c r="U35" i="7"/>
  <c r="W35" i="7"/>
  <c r="W157" i="7" s="1"/>
  <c r="W169" i="7" s="1"/>
  <c r="D37" i="7"/>
  <c r="G37" i="7"/>
  <c r="K38" i="7"/>
  <c r="M38" i="7"/>
  <c r="T38" i="7"/>
  <c r="U38" i="7"/>
  <c r="I44" i="7"/>
  <c r="I44" i="23" s="1"/>
  <c r="I45" i="7"/>
  <c r="I45" i="23" s="1"/>
  <c r="I46" i="7"/>
  <c r="I46" i="23" s="1"/>
  <c r="M50" i="7"/>
  <c r="O50" i="7"/>
  <c r="Q50" i="7"/>
  <c r="Q171" i="7" s="1"/>
  <c r="S50" i="7"/>
  <c r="S171" i="7" s="1"/>
  <c r="U50" i="7"/>
  <c r="U171" i="7" s="1"/>
  <c r="W50" i="7"/>
  <c r="I56" i="7"/>
  <c r="I56" i="23" s="1"/>
  <c r="I57" i="7"/>
  <c r="I57" i="23" s="1"/>
  <c r="I58" i="7"/>
  <c r="I58" i="23" s="1"/>
  <c r="M62" i="7"/>
  <c r="O62" i="7"/>
  <c r="O172" i="7" s="1"/>
  <c r="Q62" i="7"/>
  <c r="Q172" i="7" s="1"/>
  <c r="S62" i="7"/>
  <c r="S172" i="7" s="1"/>
  <c r="U62" i="7"/>
  <c r="W62" i="7"/>
  <c r="I68" i="7"/>
  <c r="I68" i="23" s="1"/>
  <c r="I69" i="7"/>
  <c r="I69" i="23" s="1"/>
  <c r="I70" i="7"/>
  <c r="I70" i="23" s="1"/>
  <c r="I76" i="7"/>
  <c r="I76" i="23" s="1"/>
  <c r="M77" i="7"/>
  <c r="O77" i="7"/>
  <c r="O173" i="7" s="1"/>
  <c r="Q77" i="7"/>
  <c r="S77" i="7"/>
  <c r="U77" i="7"/>
  <c r="W77" i="7"/>
  <c r="D79" i="7"/>
  <c r="G79" i="7"/>
  <c r="I81" i="7"/>
  <c r="I81" i="23" s="1"/>
  <c r="I82" i="7"/>
  <c r="I82" i="23" s="1"/>
  <c r="I88" i="7"/>
  <c r="I88" i="23" s="1"/>
  <c r="I89" i="7"/>
  <c r="I89" i="23" s="1"/>
  <c r="I90" i="7"/>
  <c r="I90" i="23" s="1"/>
  <c r="M92" i="7"/>
  <c r="O92" i="7"/>
  <c r="Q92" i="7"/>
  <c r="S92" i="7"/>
  <c r="S174" i="7" s="1"/>
  <c r="U92" i="7"/>
  <c r="U174" i="7" s="1"/>
  <c r="W92" i="7"/>
  <c r="W174" i="7" s="1"/>
  <c r="I94" i="7"/>
  <c r="I94" i="23" s="1"/>
  <c r="I100" i="7"/>
  <c r="I100" i="23" s="1"/>
  <c r="I101" i="7"/>
  <c r="I101" i="23" s="1"/>
  <c r="I102" i="7"/>
  <c r="I102" i="23" s="1"/>
  <c r="M105" i="7"/>
  <c r="O105" i="7"/>
  <c r="Q105" i="7"/>
  <c r="S105" i="7"/>
  <c r="S175" i="7" s="1"/>
  <c r="U105" i="7"/>
  <c r="U175" i="7" s="1"/>
  <c r="W105" i="7"/>
  <c r="W121" i="7" s="1"/>
  <c r="W159" i="7" s="1"/>
  <c r="I113" i="7"/>
  <c r="I113" i="23" s="1"/>
  <c r="I114" i="7"/>
  <c r="I114" i="23" s="1"/>
  <c r="I115" i="7"/>
  <c r="I115" i="23" s="1"/>
  <c r="M119" i="7"/>
  <c r="O119" i="7"/>
  <c r="O176" i="7" s="1"/>
  <c r="Q119" i="7"/>
  <c r="S119" i="7"/>
  <c r="S176" i="7" s="1"/>
  <c r="U119" i="7"/>
  <c r="U176" i="7" s="1"/>
  <c r="W119" i="7"/>
  <c r="D123" i="7"/>
  <c r="G123" i="7"/>
  <c r="K124" i="7"/>
  <c r="M124" i="7"/>
  <c r="N124" i="7"/>
  <c r="O124" i="7"/>
  <c r="P124" i="7"/>
  <c r="Q124" i="7"/>
  <c r="T124" i="7"/>
  <c r="V124" i="7"/>
  <c r="W124" i="7"/>
  <c r="I127" i="7"/>
  <c r="I127" i="23" s="1"/>
  <c r="I128" i="7"/>
  <c r="I129" i="7"/>
  <c r="I129" i="23" s="1"/>
  <c r="I135" i="7"/>
  <c r="I135" i="23" s="1"/>
  <c r="I136" i="7"/>
  <c r="I136" i="23" s="1"/>
  <c r="M137" i="7"/>
  <c r="M177" i="7" s="1"/>
  <c r="O137" i="7"/>
  <c r="O160" i="7" s="1"/>
  <c r="Q137" i="7"/>
  <c r="S137" i="7"/>
  <c r="S160" i="7" s="1"/>
  <c r="U137" i="7"/>
  <c r="U160" i="7" s="1"/>
  <c r="W137" i="7"/>
  <c r="W160" i="7" s="1"/>
  <c r="K139" i="7"/>
  <c r="M139" i="7"/>
  <c r="P139" i="7"/>
  <c r="S139" i="7"/>
  <c r="T139" i="7"/>
  <c r="V139" i="7"/>
  <c r="I142" i="7"/>
  <c r="I142" i="23" s="1"/>
  <c r="I143" i="7"/>
  <c r="I143" i="23" s="1"/>
  <c r="I144" i="7"/>
  <c r="I144" i="23" s="1"/>
  <c r="I150" i="7"/>
  <c r="I150" i="23" s="1"/>
  <c r="M151" i="7"/>
  <c r="M161" i="7" s="1"/>
  <c r="O151" i="7"/>
  <c r="O161" i="7" s="1"/>
  <c r="Q151" i="7"/>
  <c r="Q178" i="7" s="1"/>
  <c r="S151" i="7"/>
  <c r="U151" i="7"/>
  <c r="W151" i="7"/>
  <c r="D153" i="7"/>
  <c r="G153" i="7"/>
  <c r="K155" i="7"/>
  <c r="M155" i="7"/>
  <c r="P155" i="7"/>
  <c r="T155" i="7"/>
  <c r="M157" i="7"/>
  <c r="Q157" i="7"/>
  <c r="U157" i="7"/>
  <c r="Q160" i="7"/>
  <c r="Q161" i="7"/>
  <c r="S161" i="7"/>
  <c r="U161" i="7"/>
  <c r="W161" i="7"/>
  <c r="K167" i="7"/>
  <c r="M167" i="7"/>
  <c r="N167" i="7"/>
  <c r="P167" i="7"/>
  <c r="R167" i="7"/>
  <c r="T167" i="7"/>
  <c r="M169" i="7"/>
  <c r="Q169" i="7"/>
  <c r="U169" i="7"/>
  <c r="M171" i="7"/>
  <c r="W171" i="7"/>
  <c r="M172" i="7"/>
  <c r="U172" i="7"/>
  <c r="W172" i="7"/>
  <c r="Q173" i="7"/>
  <c r="S173" i="7"/>
  <c r="U173" i="7"/>
  <c r="W173" i="7"/>
  <c r="M174" i="7"/>
  <c r="O174" i="7"/>
  <c r="Q174" i="7"/>
  <c r="M175" i="7"/>
  <c r="O175" i="7"/>
  <c r="W175" i="7"/>
  <c r="M176" i="7"/>
  <c r="Q176" i="7"/>
  <c r="W176" i="7"/>
  <c r="Q177" i="7"/>
  <c r="S177" i="7"/>
  <c r="U177" i="7"/>
  <c r="W177" i="7"/>
  <c r="O178" i="7"/>
  <c r="S178" i="7"/>
  <c r="U178" i="7"/>
  <c r="W178" i="7"/>
  <c r="Q187" i="7"/>
  <c r="Q189" i="7"/>
  <c r="Q191" i="7"/>
  <c r="G2" i="6"/>
  <c r="L2" i="6"/>
  <c r="N2" i="6"/>
  <c r="P2" i="6"/>
  <c r="R2" i="6"/>
  <c r="T2" i="6"/>
  <c r="I19" i="6"/>
  <c r="I20" i="6"/>
  <c r="I21" i="6"/>
  <c r="I22" i="6"/>
  <c r="I23" i="6"/>
  <c r="I24" i="6"/>
  <c r="I25" i="6"/>
  <c r="I26" i="6"/>
  <c r="I27" i="6"/>
  <c r="I28" i="6"/>
  <c r="I29" i="6"/>
  <c r="I30" i="6"/>
  <c r="I31" i="6"/>
  <c r="I32" i="6"/>
  <c r="I33" i="6"/>
  <c r="I34" i="6"/>
  <c r="L35" i="6"/>
  <c r="M35" i="6"/>
  <c r="M157" i="6" s="1"/>
  <c r="M169" i="6" s="1"/>
  <c r="N35" i="6"/>
  <c r="N157" i="6" s="1"/>
  <c r="O35" i="6"/>
  <c r="O157" i="6" s="1"/>
  <c r="O169" i="6" s="1"/>
  <c r="P35" i="6"/>
  <c r="P157" i="6" s="1"/>
  <c r="P169" i="6" s="1"/>
  <c r="Q35" i="6"/>
  <c r="Q157" i="6" s="1"/>
  <c r="Q169" i="6" s="1"/>
  <c r="R35" i="6"/>
  <c r="R157" i="6" s="1"/>
  <c r="S35" i="6"/>
  <c r="S157" i="6" s="1"/>
  <c r="S169" i="6" s="1"/>
  <c r="T35" i="6"/>
  <c r="U35" i="6"/>
  <c r="U157" i="6" s="1"/>
  <c r="U169" i="6" s="1"/>
  <c r="V35" i="6"/>
  <c r="V157" i="6" s="1"/>
  <c r="W35" i="6"/>
  <c r="W157" i="6" s="1"/>
  <c r="W169" i="6" s="1"/>
  <c r="I40" i="6"/>
  <c r="I41" i="6"/>
  <c r="I42" i="6"/>
  <c r="I43" i="6"/>
  <c r="I44" i="6"/>
  <c r="I45" i="6"/>
  <c r="I46" i="6"/>
  <c r="I47" i="6"/>
  <c r="I48" i="6"/>
  <c r="I49" i="6"/>
  <c r="L50" i="6"/>
  <c r="L171" i="6" s="1"/>
  <c r="M50" i="6"/>
  <c r="M171" i="6" s="1"/>
  <c r="N50" i="6"/>
  <c r="O50" i="6"/>
  <c r="O171" i="6" s="1"/>
  <c r="P50" i="6"/>
  <c r="P171" i="6" s="1"/>
  <c r="Q50" i="6"/>
  <c r="Q171" i="6" s="1"/>
  <c r="R50" i="6"/>
  <c r="R171" i="6" s="1"/>
  <c r="S50" i="6"/>
  <c r="S171" i="6" s="1"/>
  <c r="T50" i="6"/>
  <c r="T171" i="6" s="1"/>
  <c r="U50" i="6"/>
  <c r="U171" i="6" s="1"/>
  <c r="V50" i="6"/>
  <c r="W50" i="6"/>
  <c r="W171" i="6" s="1"/>
  <c r="I52" i="6"/>
  <c r="I53" i="6"/>
  <c r="I54" i="6"/>
  <c r="I55" i="6"/>
  <c r="I56" i="6"/>
  <c r="I57" i="6"/>
  <c r="I58" i="6"/>
  <c r="I59" i="6"/>
  <c r="I60" i="6"/>
  <c r="I61" i="6"/>
  <c r="L62" i="6"/>
  <c r="M62" i="6"/>
  <c r="M172" i="6" s="1"/>
  <c r="N62" i="6"/>
  <c r="O62" i="6"/>
  <c r="O172" i="6" s="1"/>
  <c r="P62" i="6"/>
  <c r="Q62" i="6"/>
  <c r="Q172" i="6" s="1"/>
  <c r="R62" i="6"/>
  <c r="S62" i="6"/>
  <c r="S172" i="6" s="1"/>
  <c r="T62" i="6"/>
  <c r="U62" i="6"/>
  <c r="U172" i="6" s="1"/>
  <c r="V62" i="6"/>
  <c r="W62" i="6"/>
  <c r="W172" i="6" s="1"/>
  <c r="I64" i="6"/>
  <c r="I65" i="6"/>
  <c r="I66" i="6"/>
  <c r="I67" i="6"/>
  <c r="I68" i="6"/>
  <c r="I69" i="6"/>
  <c r="I70" i="6"/>
  <c r="I71" i="6"/>
  <c r="I72" i="6"/>
  <c r="I73" i="6"/>
  <c r="I74" i="6"/>
  <c r="I75" i="6"/>
  <c r="I76" i="6"/>
  <c r="L77" i="6"/>
  <c r="M77" i="6"/>
  <c r="N77" i="6"/>
  <c r="N173" i="6" s="1"/>
  <c r="O77" i="6"/>
  <c r="P77" i="6"/>
  <c r="P173" i="6" s="1"/>
  <c r="Q77" i="6"/>
  <c r="Q173" i="6" s="1"/>
  <c r="R77" i="6"/>
  <c r="R173" i="6" s="1"/>
  <c r="S77" i="6"/>
  <c r="S173" i="6" s="1"/>
  <c r="T77" i="6"/>
  <c r="T173" i="6" s="1"/>
  <c r="U77" i="6"/>
  <c r="U173" i="6" s="1"/>
  <c r="V77" i="6"/>
  <c r="V173" i="6" s="1"/>
  <c r="W77" i="6"/>
  <c r="I81" i="6"/>
  <c r="I82" i="6"/>
  <c r="I83" i="6"/>
  <c r="I84" i="6"/>
  <c r="I85" i="6"/>
  <c r="I86" i="6"/>
  <c r="I87" i="6"/>
  <c r="I88" i="6"/>
  <c r="I89" i="6"/>
  <c r="I90" i="6"/>
  <c r="I91" i="6"/>
  <c r="L92" i="6"/>
  <c r="L174" i="6" s="1"/>
  <c r="M92" i="6"/>
  <c r="M174" i="6" s="1"/>
  <c r="N92" i="6"/>
  <c r="N174" i="6" s="1"/>
  <c r="O92" i="6"/>
  <c r="O174" i="6" s="1"/>
  <c r="P92" i="6"/>
  <c r="P174" i="6" s="1"/>
  <c r="Q92" i="6"/>
  <c r="Q174" i="6" s="1"/>
  <c r="R92" i="6"/>
  <c r="R174" i="6" s="1"/>
  <c r="S92" i="6"/>
  <c r="S174" i="6" s="1"/>
  <c r="T92" i="6"/>
  <c r="T174" i="6" s="1"/>
  <c r="U92" i="6"/>
  <c r="U174" i="6" s="1"/>
  <c r="V92" i="6"/>
  <c r="V174" i="6" s="1"/>
  <c r="W92" i="6"/>
  <c r="W174" i="6" s="1"/>
  <c r="I94" i="6"/>
  <c r="I95" i="6"/>
  <c r="I96" i="6"/>
  <c r="I97" i="6"/>
  <c r="I98" i="6"/>
  <c r="I99" i="6"/>
  <c r="I100" i="6"/>
  <c r="I101" i="6"/>
  <c r="I102" i="6"/>
  <c r="I103" i="6"/>
  <c r="I104" i="6"/>
  <c r="L105" i="6"/>
  <c r="L175" i="6" s="1"/>
  <c r="M105" i="6"/>
  <c r="M175" i="6" s="1"/>
  <c r="N105" i="6"/>
  <c r="N175" i="6" s="1"/>
  <c r="O105" i="6"/>
  <c r="O175" i="6" s="1"/>
  <c r="P105" i="6"/>
  <c r="P175" i="6" s="1"/>
  <c r="Q105" i="6"/>
  <c r="R105" i="6"/>
  <c r="R175" i="6" s="1"/>
  <c r="S105" i="6"/>
  <c r="S175" i="6" s="1"/>
  <c r="T105" i="6"/>
  <c r="T175" i="6" s="1"/>
  <c r="U105" i="6"/>
  <c r="U175" i="6" s="1"/>
  <c r="V105" i="6"/>
  <c r="V175" i="6" s="1"/>
  <c r="W105" i="6"/>
  <c r="W175" i="6" s="1"/>
  <c r="I108" i="6"/>
  <c r="I109" i="6"/>
  <c r="I110" i="6"/>
  <c r="I111" i="6"/>
  <c r="I112" i="6"/>
  <c r="I113" i="6"/>
  <c r="I114" i="6"/>
  <c r="I115" i="6"/>
  <c r="I116" i="6"/>
  <c r="I117" i="6"/>
  <c r="I118" i="6"/>
  <c r="L119" i="6"/>
  <c r="L176" i="6" s="1"/>
  <c r="M119" i="6"/>
  <c r="M176" i="6" s="1"/>
  <c r="N119" i="6"/>
  <c r="N176" i="6" s="1"/>
  <c r="O119" i="6"/>
  <c r="P119" i="6"/>
  <c r="P176" i="6" s="1"/>
  <c r="Q119" i="6"/>
  <c r="R119" i="6"/>
  <c r="R176" i="6" s="1"/>
  <c r="S119" i="6"/>
  <c r="T119" i="6"/>
  <c r="T176" i="6" s="1"/>
  <c r="U119" i="6"/>
  <c r="U176" i="6" s="1"/>
  <c r="V119" i="6"/>
  <c r="V176" i="6" s="1"/>
  <c r="W119" i="6"/>
  <c r="I126" i="6"/>
  <c r="I127" i="6"/>
  <c r="I128" i="6"/>
  <c r="I129" i="6"/>
  <c r="I130" i="6"/>
  <c r="I131" i="6"/>
  <c r="I132" i="6"/>
  <c r="I133" i="6"/>
  <c r="I134" i="6"/>
  <c r="I135" i="6"/>
  <c r="I136" i="6"/>
  <c r="L137" i="6"/>
  <c r="L177" i="6" s="1"/>
  <c r="M137" i="6"/>
  <c r="M160" i="6" s="1"/>
  <c r="N137" i="6"/>
  <c r="N177" i="6" s="1"/>
  <c r="O137" i="6"/>
  <c r="O177" i="6" s="1"/>
  <c r="P137" i="6"/>
  <c r="Q137" i="6"/>
  <c r="Q160" i="6" s="1"/>
  <c r="R137" i="6"/>
  <c r="R160" i="6" s="1"/>
  <c r="S137" i="6"/>
  <c r="S177" i="6" s="1"/>
  <c r="T137" i="6"/>
  <c r="T160" i="6" s="1"/>
  <c r="U137" i="6"/>
  <c r="U160" i="6" s="1"/>
  <c r="V137" i="6"/>
  <c r="V177" i="6" s="1"/>
  <c r="W137" i="6"/>
  <c r="W177" i="6" s="1"/>
  <c r="I141" i="6"/>
  <c r="I142" i="6"/>
  <c r="I143" i="6"/>
  <c r="I144" i="6"/>
  <c r="I145" i="6"/>
  <c r="I146" i="6"/>
  <c r="I147" i="6"/>
  <c r="I148" i="6"/>
  <c r="I149" i="6"/>
  <c r="I150" i="6"/>
  <c r="L151" i="6"/>
  <c r="L178" i="6" s="1"/>
  <c r="M151" i="6"/>
  <c r="M161" i="6" s="1"/>
  <c r="N151" i="6"/>
  <c r="N178" i="6" s="1"/>
  <c r="O151" i="6"/>
  <c r="O178" i="6" s="1"/>
  <c r="P151" i="6"/>
  <c r="P178" i="6" s="1"/>
  <c r="Q151" i="6"/>
  <c r="Q161" i="6" s="1"/>
  <c r="R151" i="6"/>
  <c r="R178" i="6" s="1"/>
  <c r="S151" i="6"/>
  <c r="S161" i="6" s="1"/>
  <c r="T151" i="6"/>
  <c r="T178" i="6" s="1"/>
  <c r="U151" i="6"/>
  <c r="U161" i="6" s="1"/>
  <c r="V151" i="6"/>
  <c r="V178" i="6" s="1"/>
  <c r="W151" i="6"/>
  <c r="W178" i="6" s="1"/>
  <c r="L157" i="6"/>
  <c r="L169" i="6" s="1"/>
  <c r="T157" i="6"/>
  <c r="T169" i="6" s="1"/>
  <c r="P160" i="6"/>
  <c r="L161" i="6"/>
  <c r="T161" i="6"/>
  <c r="W161" i="6"/>
  <c r="N171" i="6"/>
  <c r="V171" i="6"/>
  <c r="L173" i="6"/>
  <c r="M173" i="6"/>
  <c r="O173" i="6"/>
  <c r="W173" i="6"/>
  <c r="Q175" i="6"/>
  <c r="Q176" i="6"/>
  <c r="W176" i="6"/>
  <c r="P177" i="6"/>
  <c r="R177" i="6"/>
  <c r="M178" i="6"/>
  <c r="S178" i="6"/>
  <c r="G2" i="1"/>
  <c r="L2" i="1"/>
  <c r="N2" i="1"/>
  <c r="P2" i="1"/>
  <c r="R2" i="1"/>
  <c r="T2" i="1"/>
  <c r="D12" i="1"/>
  <c r="K18" i="1" s="1"/>
  <c r="M12" i="1"/>
  <c r="D19" i="1"/>
  <c r="U19" i="1"/>
  <c r="U35" i="1" s="1"/>
  <c r="U157" i="1" s="1"/>
  <c r="V19" i="1"/>
  <c r="W19" i="1"/>
  <c r="D20" i="1"/>
  <c r="U20" i="1"/>
  <c r="V20" i="1"/>
  <c r="W20" i="1"/>
  <c r="I21" i="1"/>
  <c r="I22" i="1"/>
  <c r="I23" i="1"/>
  <c r="I24" i="1"/>
  <c r="I25" i="1"/>
  <c r="I26" i="1"/>
  <c r="I27" i="1"/>
  <c r="I28" i="1"/>
  <c r="I29" i="1"/>
  <c r="I30" i="1"/>
  <c r="I31" i="1"/>
  <c r="I32" i="1"/>
  <c r="I33" i="1"/>
  <c r="I34" i="1"/>
  <c r="L35" i="1"/>
  <c r="L157" i="1" s="1"/>
  <c r="M35" i="1"/>
  <c r="N35" i="1"/>
  <c r="O35" i="1"/>
  <c r="P35" i="1"/>
  <c r="Q35" i="1"/>
  <c r="R35" i="1"/>
  <c r="S35" i="1"/>
  <c r="T35" i="1"/>
  <c r="T157" i="1" s="1"/>
  <c r="I40" i="1"/>
  <c r="I50" i="1" s="1"/>
  <c r="I41" i="1"/>
  <c r="I42" i="1"/>
  <c r="I43" i="1"/>
  <c r="I44" i="1"/>
  <c r="I45" i="1"/>
  <c r="I46" i="1"/>
  <c r="I47" i="1"/>
  <c r="I48" i="1"/>
  <c r="I49" i="1"/>
  <c r="L50" i="1"/>
  <c r="M50" i="1"/>
  <c r="N50" i="1"/>
  <c r="O50" i="1"/>
  <c r="O121" i="1" s="1"/>
  <c r="O159" i="1" s="1"/>
  <c r="O162" i="1" s="1"/>
  <c r="O164" i="1" s="1"/>
  <c r="P50" i="1"/>
  <c r="Q50" i="1"/>
  <c r="Q121" i="1" s="1"/>
  <c r="Q159" i="1" s="1"/>
  <c r="Q162" i="1" s="1"/>
  <c r="Q164" i="1" s="1"/>
  <c r="R50" i="1"/>
  <c r="S50" i="1"/>
  <c r="T50" i="1"/>
  <c r="U50" i="1"/>
  <c r="V50" i="1"/>
  <c r="W50" i="1"/>
  <c r="W121" i="1" s="1"/>
  <c r="W159" i="1" s="1"/>
  <c r="W162" i="1" s="1"/>
  <c r="I52" i="1"/>
  <c r="I62" i="1" s="1"/>
  <c r="I172" i="1" s="1"/>
  <c r="I53" i="1"/>
  <c r="I54" i="1"/>
  <c r="I55" i="1"/>
  <c r="I56" i="1"/>
  <c r="I57" i="1"/>
  <c r="I58" i="1"/>
  <c r="I59" i="1"/>
  <c r="I60" i="1"/>
  <c r="I61" i="1"/>
  <c r="L62" i="1"/>
  <c r="M62" i="1"/>
  <c r="N62" i="1"/>
  <c r="O62" i="1"/>
  <c r="P62" i="1"/>
  <c r="P121" i="1" s="1"/>
  <c r="P159" i="1" s="1"/>
  <c r="P162" i="1" s="1"/>
  <c r="Q62" i="1"/>
  <c r="R62" i="1"/>
  <c r="R121" i="1" s="1"/>
  <c r="R159" i="1" s="1"/>
  <c r="R162" i="1" s="1"/>
  <c r="R164" i="1" s="1"/>
  <c r="S62" i="1"/>
  <c r="T62" i="1"/>
  <c r="U62" i="1"/>
  <c r="V62" i="1"/>
  <c r="W62" i="1"/>
  <c r="I64" i="1"/>
  <c r="I77" i="1" s="1"/>
  <c r="I173" i="1" s="1"/>
  <c r="I65" i="1"/>
  <c r="I66" i="1"/>
  <c r="I67" i="1"/>
  <c r="I68" i="1"/>
  <c r="I69" i="1"/>
  <c r="I70" i="1"/>
  <c r="I71" i="1"/>
  <c r="I72" i="1"/>
  <c r="I73" i="1"/>
  <c r="I74" i="1"/>
  <c r="I75" i="1"/>
  <c r="I76" i="1"/>
  <c r="L77" i="1"/>
  <c r="M77" i="1"/>
  <c r="N77" i="1"/>
  <c r="N121" i="1" s="1"/>
  <c r="N159" i="1" s="1"/>
  <c r="N162" i="1" s="1"/>
  <c r="O77" i="1"/>
  <c r="P77" i="1"/>
  <c r="P173" i="1" s="1"/>
  <c r="Q77" i="1"/>
  <c r="R77" i="1"/>
  <c r="S77" i="1"/>
  <c r="T77" i="1"/>
  <c r="U77" i="1"/>
  <c r="V77" i="1"/>
  <c r="V121" i="1" s="1"/>
  <c r="V159" i="1" s="1"/>
  <c r="V162" i="1" s="1"/>
  <c r="W77" i="1"/>
  <c r="I81" i="1"/>
  <c r="I92" i="1" s="1"/>
  <c r="I174" i="1" s="1"/>
  <c r="I82" i="1"/>
  <c r="I83" i="1"/>
  <c r="I84" i="1"/>
  <c r="I85" i="1"/>
  <c r="I86" i="1"/>
  <c r="I87" i="1"/>
  <c r="I88" i="1"/>
  <c r="I89" i="1"/>
  <c r="I90" i="1"/>
  <c r="I91" i="1"/>
  <c r="L92" i="1"/>
  <c r="M92" i="1"/>
  <c r="N92" i="1"/>
  <c r="N174" i="1" s="1"/>
  <c r="O92" i="1"/>
  <c r="P92" i="1"/>
  <c r="P174" i="1" s="1"/>
  <c r="Q92" i="1"/>
  <c r="R92" i="1"/>
  <c r="S92" i="1"/>
  <c r="T92" i="1"/>
  <c r="U92" i="1"/>
  <c r="V92" i="1"/>
  <c r="V174" i="1" s="1"/>
  <c r="W92" i="1"/>
  <c r="I94" i="1"/>
  <c r="I105" i="1" s="1"/>
  <c r="I175" i="1" s="1"/>
  <c r="I95" i="1"/>
  <c r="I96" i="1"/>
  <c r="I97" i="1"/>
  <c r="I98" i="1"/>
  <c r="I99" i="1"/>
  <c r="I100" i="1"/>
  <c r="I101" i="1"/>
  <c r="I102" i="1"/>
  <c r="I103" i="1"/>
  <c r="I104" i="1"/>
  <c r="L105" i="1"/>
  <c r="M105" i="1"/>
  <c r="N105" i="1"/>
  <c r="N175" i="1" s="1"/>
  <c r="O105" i="1"/>
  <c r="P105" i="1"/>
  <c r="P175" i="1" s="1"/>
  <c r="Q105" i="1"/>
  <c r="R105" i="1"/>
  <c r="S105" i="1"/>
  <c r="T105" i="1"/>
  <c r="U105" i="1"/>
  <c r="V105" i="1"/>
  <c r="V175" i="1" s="1"/>
  <c r="W105" i="1"/>
  <c r="I108" i="1"/>
  <c r="I119" i="1" s="1"/>
  <c r="I176" i="1" s="1"/>
  <c r="I109" i="1"/>
  <c r="I110" i="1"/>
  <c r="I111" i="1"/>
  <c r="I112" i="1"/>
  <c r="I113" i="1"/>
  <c r="I114" i="1"/>
  <c r="I115" i="1"/>
  <c r="I116" i="1"/>
  <c r="I117" i="1"/>
  <c r="I118" i="1"/>
  <c r="L119" i="1"/>
  <c r="M119" i="1"/>
  <c r="N119" i="1"/>
  <c r="N176" i="1" s="1"/>
  <c r="O119" i="1"/>
  <c r="P119" i="1"/>
  <c r="P176" i="1" s="1"/>
  <c r="Q119" i="1"/>
  <c r="R119" i="1"/>
  <c r="S119" i="1"/>
  <c r="T119" i="1"/>
  <c r="U119" i="1"/>
  <c r="V119" i="1"/>
  <c r="V176" i="1" s="1"/>
  <c r="W119" i="1"/>
  <c r="L121" i="1"/>
  <c r="M121" i="1"/>
  <c r="S121" i="1"/>
  <c r="S159" i="1" s="1"/>
  <c r="T121" i="1"/>
  <c r="U121" i="1"/>
  <c r="I126" i="1"/>
  <c r="I127" i="1"/>
  <c r="I128" i="1"/>
  <c r="I129" i="1"/>
  <c r="I130" i="1"/>
  <c r="I131" i="1"/>
  <c r="I132" i="1"/>
  <c r="I133" i="1"/>
  <c r="I134" i="1"/>
  <c r="I135" i="1"/>
  <c r="I136" i="1"/>
  <c r="I137" i="1"/>
  <c r="I177" i="1" s="1"/>
  <c r="L137" i="1"/>
  <c r="M137" i="1"/>
  <c r="N137" i="1"/>
  <c r="O137" i="1"/>
  <c r="P137" i="1"/>
  <c r="Q137" i="1"/>
  <c r="Q177" i="1" s="1"/>
  <c r="R137" i="1"/>
  <c r="S137" i="1"/>
  <c r="S177" i="1" s="1"/>
  <c r="T137" i="1"/>
  <c r="U137" i="1"/>
  <c r="V137" i="1"/>
  <c r="W137" i="1"/>
  <c r="I141" i="1"/>
  <c r="I142" i="1"/>
  <c r="I151" i="1" s="1"/>
  <c r="I143" i="1"/>
  <c r="I144" i="1"/>
  <c r="I145" i="1"/>
  <c r="I146" i="1"/>
  <c r="I147" i="1"/>
  <c r="I148" i="1"/>
  <c r="I149" i="1"/>
  <c r="I150" i="1"/>
  <c r="L151" i="1"/>
  <c r="L178" i="1" s="1"/>
  <c r="M151" i="1"/>
  <c r="N151" i="1"/>
  <c r="O151" i="1"/>
  <c r="P151" i="1"/>
  <c r="Q151" i="1"/>
  <c r="R151" i="1"/>
  <c r="R178" i="1" s="1"/>
  <c r="S151" i="1"/>
  <c r="T151" i="1"/>
  <c r="T178" i="1" s="1"/>
  <c r="U151" i="1"/>
  <c r="V151" i="1"/>
  <c r="W151" i="1"/>
  <c r="M157" i="1"/>
  <c r="N157" i="1"/>
  <c r="N164" i="1" s="1"/>
  <c r="O157" i="1"/>
  <c r="P157" i="1"/>
  <c r="P169" i="1" s="1"/>
  <c r="Q157" i="1"/>
  <c r="R157" i="1"/>
  <c r="S157" i="1"/>
  <c r="L159" i="1"/>
  <c r="M159" i="1"/>
  <c r="T159" i="1"/>
  <c r="U159" i="1"/>
  <c r="L160" i="1"/>
  <c r="M160" i="1"/>
  <c r="N160" i="1"/>
  <c r="O160" i="1"/>
  <c r="P160" i="1"/>
  <c r="Q160" i="1"/>
  <c r="R160" i="1"/>
  <c r="T160" i="1"/>
  <c r="U160" i="1"/>
  <c r="V160" i="1"/>
  <c r="W160" i="1"/>
  <c r="M161" i="1"/>
  <c r="N161" i="1"/>
  <c r="O161" i="1"/>
  <c r="P161" i="1"/>
  <c r="Q161" i="1"/>
  <c r="R161" i="1"/>
  <c r="S161" i="1"/>
  <c r="U161" i="1"/>
  <c r="V161" i="1"/>
  <c r="W161" i="1"/>
  <c r="M162" i="1"/>
  <c r="M164" i="1" s="1"/>
  <c r="U162" i="1"/>
  <c r="M169" i="1"/>
  <c r="O169" i="1"/>
  <c r="Q169" i="1"/>
  <c r="R169" i="1"/>
  <c r="S169" i="1"/>
  <c r="L171" i="1"/>
  <c r="M171" i="1"/>
  <c r="N171" i="1"/>
  <c r="P171" i="1"/>
  <c r="R171" i="1"/>
  <c r="S171" i="1"/>
  <c r="T171" i="1"/>
  <c r="U171" i="1"/>
  <c r="V171" i="1"/>
  <c r="L172" i="1"/>
  <c r="M172" i="1"/>
  <c r="N172" i="1"/>
  <c r="O172" i="1"/>
  <c r="Q172" i="1"/>
  <c r="S172" i="1"/>
  <c r="S179" i="1" s="1"/>
  <c r="S181" i="1" s="1"/>
  <c r="T172" i="1"/>
  <c r="U172" i="1"/>
  <c r="V172" i="1"/>
  <c r="W172" i="1"/>
  <c r="L173" i="1"/>
  <c r="F19" i="13" s="1"/>
  <c r="M173" i="1"/>
  <c r="N173" i="1"/>
  <c r="O173" i="1"/>
  <c r="Q173" i="1"/>
  <c r="R173" i="1"/>
  <c r="S173" i="1"/>
  <c r="T173" i="1"/>
  <c r="T179" i="1" s="1"/>
  <c r="U173" i="1"/>
  <c r="V173" i="1"/>
  <c r="V179" i="1" s="1"/>
  <c r="W173" i="1"/>
  <c r="L174" i="1"/>
  <c r="F20" i="13" s="1"/>
  <c r="M174" i="1"/>
  <c r="O174" i="1"/>
  <c r="Q174" i="1"/>
  <c r="R174" i="1"/>
  <c r="S174" i="1"/>
  <c r="T174" i="1"/>
  <c r="U174" i="1"/>
  <c r="W174" i="1"/>
  <c r="L175" i="1"/>
  <c r="F21" i="13" s="1"/>
  <c r="M175" i="1"/>
  <c r="O175" i="1"/>
  <c r="Q175" i="1"/>
  <c r="R175" i="1"/>
  <c r="S175" i="1"/>
  <c r="T175" i="1"/>
  <c r="U175" i="1"/>
  <c r="W175" i="1"/>
  <c r="L176" i="1"/>
  <c r="M176" i="1"/>
  <c r="M179" i="1" s="1"/>
  <c r="M181" i="1" s="1"/>
  <c r="O176" i="1"/>
  <c r="Q176" i="1"/>
  <c r="R176" i="1"/>
  <c r="S176" i="1"/>
  <c r="T176" i="1"/>
  <c r="U176" i="1"/>
  <c r="U179" i="1" s="1"/>
  <c r="W176" i="1"/>
  <c r="L177" i="1"/>
  <c r="F23" i="13" s="1"/>
  <c r="M177" i="1"/>
  <c r="N177" i="1"/>
  <c r="O177" i="1"/>
  <c r="P177" i="1"/>
  <c r="R177" i="1"/>
  <c r="T177" i="1"/>
  <c r="U177" i="1"/>
  <c r="V177" i="1"/>
  <c r="W177" i="1"/>
  <c r="M178" i="1"/>
  <c r="N178" i="1"/>
  <c r="O178" i="1"/>
  <c r="P178" i="1"/>
  <c r="Q178" i="1"/>
  <c r="S178" i="1"/>
  <c r="U178" i="1"/>
  <c r="V178" i="1"/>
  <c r="W178" i="1"/>
  <c r="P167" i="23" l="1"/>
  <c r="P124" i="23"/>
  <c r="W38" i="23"/>
  <c r="R155" i="23"/>
  <c r="P139" i="23"/>
  <c r="V38" i="23"/>
  <c r="U167" i="23"/>
  <c r="P155" i="23"/>
  <c r="U124" i="23"/>
  <c r="N155" i="7"/>
  <c r="V38" i="7"/>
  <c r="N139" i="7"/>
  <c r="S38" i="7"/>
  <c r="V155" i="7"/>
  <c r="U155" i="7"/>
  <c r="Q196" i="23"/>
  <c r="Q190" i="23"/>
  <c r="Q196" i="7"/>
  <c r="Q189" i="23"/>
  <c r="Q195" i="23"/>
  <c r="Q195" i="7"/>
  <c r="Q187" i="23"/>
  <c r="Q193" i="23"/>
  <c r="Q193" i="7"/>
  <c r="Q198" i="23"/>
  <c r="Q198" i="7"/>
  <c r="I75" i="7"/>
  <c r="I75" i="23" s="1"/>
  <c r="I67" i="7"/>
  <c r="I67" i="23" s="1"/>
  <c r="I29" i="7"/>
  <c r="I29" i="23" s="1"/>
  <c r="W155" i="23"/>
  <c r="I148" i="7"/>
  <c r="I148" i="23" s="1"/>
  <c r="I133" i="7"/>
  <c r="I133" i="23" s="1"/>
  <c r="I111" i="7"/>
  <c r="I111" i="23" s="1"/>
  <c r="I98" i="7"/>
  <c r="I98" i="23" s="1"/>
  <c r="I86" i="7"/>
  <c r="I86" i="23" s="1"/>
  <c r="I74" i="7"/>
  <c r="I74" i="23" s="1"/>
  <c r="I66" i="7"/>
  <c r="I66" i="23" s="1"/>
  <c r="I54" i="7"/>
  <c r="I54" i="23" s="1"/>
  <c r="I42" i="7"/>
  <c r="I42" i="23" s="1"/>
  <c r="I28" i="7"/>
  <c r="I28" i="23" s="1"/>
  <c r="I20" i="7"/>
  <c r="I20" i="23" s="1"/>
  <c r="Q174" i="23"/>
  <c r="O167" i="23"/>
  <c r="V155" i="23"/>
  <c r="N124" i="23"/>
  <c r="S121" i="23"/>
  <c r="S159" i="23" s="1"/>
  <c r="O155" i="23"/>
  <c r="N155" i="23"/>
  <c r="I141" i="7"/>
  <c r="I141" i="23" s="1"/>
  <c r="I126" i="7"/>
  <c r="I126" i="23" s="1"/>
  <c r="I99" i="7"/>
  <c r="I99" i="23" s="1"/>
  <c r="I87" i="7"/>
  <c r="I87" i="23" s="1"/>
  <c r="I55" i="7"/>
  <c r="I55" i="23" s="1"/>
  <c r="I21" i="7"/>
  <c r="I21" i="23" s="1"/>
  <c r="U160" i="23"/>
  <c r="I147" i="7"/>
  <c r="I147" i="23" s="1"/>
  <c r="I132" i="7"/>
  <c r="I132" i="23" s="1"/>
  <c r="I118" i="7"/>
  <c r="I118" i="23" s="1"/>
  <c r="I110" i="7"/>
  <c r="I110" i="23" s="1"/>
  <c r="I97" i="7"/>
  <c r="I97" i="23" s="1"/>
  <c r="I85" i="7"/>
  <c r="I85" i="23" s="1"/>
  <c r="I73" i="7"/>
  <c r="I73" i="23" s="1"/>
  <c r="I65" i="7"/>
  <c r="I65" i="23" s="1"/>
  <c r="I61" i="7"/>
  <c r="I61" i="23" s="1"/>
  <c r="I53" i="7"/>
  <c r="I49" i="7"/>
  <c r="I49" i="23" s="1"/>
  <c r="I41" i="7"/>
  <c r="I41" i="23" s="1"/>
  <c r="I27" i="7"/>
  <c r="I27" i="23" s="1"/>
  <c r="I19" i="7"/>
  <c r="I35" i="7" s="1"/>
  <c r="I157" i="7" s="1"/>
  <c r="I169" i="7" s="1"/>
  <c r="W177" i="23"/>
  <c r="N167" i="23"/>
  <c r="U155" i="23"/>
  <c r="W139" i="23"/>
  <c r="O139" i="23"/>
  <c r="N38" i="23"/>
  <c r="M179" i="23"/>
  <c r="M181" i="23" s="1"/>
  <c r="W121" i="23"/>
  <c r="W159" i="23" s="1"/>
  <c r="W162" i="23" s="1"/>
  <c r="W164" i="23" s="1"/>
  <c r="U38" i="23"/>
  <c r="I134" i="7"/>
  <c r="I134" i="23" s="1"/>
  <c r="I146" i="7"/>
  <c r="I146" i="23" s="1"/>
  <c r="I131" i="7"/>
  <c r="I131" i="23" s="1"/>
  <c r="I117" i="7"/>
  <c r="I117" i="23" s="1"/>
  <c r="I109" i="7"/>
  <c r="I109" i="23" s="1"/>
  <c r="I104" i="7"/>
  <c r="I104" i="23" s="1"/>
  <c r="I96" i="7"/>
  <c r="I96" i="23" s="1"/>
  <c r="I105" i="23" s="1"/>
  <c r="I84" i="7"/>
  <c r="I84" i="23" s="1"/>
  <c r="I72" i="7"/>
  <c r="I72" i="23" s="1"/>
  <c r="I64" i="7"/>
  <c r="I60" i="7"/>
  <c r="I60" i="23" s="1"/>
  <c r="I52" i="7"/>
  <c r="I52" i="23" s="1"/>
  <c r="I48" i="7"/>
  <c r="I48" i="23" s="1"/>
  <c r="I40" i="7"/>
  <c r="I40" i="23" s="1"/>
  <c r="I50" i="23" s="1"/>
  <c r="I34" i="7"/>
  <c r="I34" i="23" s="1"/>
  <c r="I26" i="7"/>
  <c r="I26" i="23" s="1"/>
  <c r="W167" i="23"/>
  <c r="V139" i="23"/>
  <c r="I149" i="7"/>
  <c r="I149" i="23" s="1"/>
  <c r="I112" i="7"/>
  <c r="I112" i="23" s="1"/>
  <c r="I43" i="7"/>
  <c r="I43" i="23" s="1"/>
  <c r="I145" i="7"/>
  <c r="I145" i="23" s="1"/>
  <c r="I151" i="23" s="1"/>
  <c r="I130" i="7"/>
  <c r="I130" i="23" s="1"/>
  <c r="I116" i="7"/>
  <c r="I116" i="23" s="1"/>
  <c r="I108" i="7"/>
  <c r="I108" i="23" s="1"/>
  <c r="I119" i="23" s="1"/>
  <c r="I103" i="7"/>
  <c r="I103" i="23" s="1"/>
  <c r="I95" i="7"/>
  <c r="I95" i="23" s="1"/>
  <c r="I91" i="7"/>
  <c r="I91" i="23" s="1"/>
  <c r="I83" i="7"/>
  <c r="I71" i="7"/>
  <c r="I71" i="23" s="1"/>
  <c r="I59" i="7"/>
  <c r="I59" i="23" s="1"/>
  <c r="I47" i="7"/>
  <c r="I47" i="23" s="1"/>
  <c r="I33" i="7"/>
  <c r="I33" i="23" s="1"/>
  <c r="I25" i="7"/>
  <c r="I25" i="23" s="1"/>
  <c r="S177" i="23"/>
  <c r="V167" i="23"/>
  <c r="U121" i="23"/>
  <c r="U159" i="23" s="1"/>
  <c r="M121" i="23"/>
  <c r="M159" i="23" s="1"/>
  <c r="M162" i="23" s="1"/>
  <c r="M164" i="23" s="1"/>
  <c r="V20" i="13"/>
  <c r="R139" i="7"/>
  <c r="U124" i="7"/>
  <c r="M121" i="7"/>
  <c r="M159" i="7" s="1"/>
  <c r="M162" i="7" s="1"/>
  <c r="M164" i="7" s="1"/>
  <c r="Q121" i="7"/>
  <c r="Q159" i="7" s="1"/>
  <c r="Q162" i="7" s="1"/>
  <c r="Q164" i="7" s="1"/>
  <c r="O177" i="7"/>
  <c r="M160" i="7"/>
  <c r="R124" i="7"/>
  <c r="U167" i="7"/>
  <c r="S155" i="7"/>
  <c r="O121" i="7"/>
  <c r="O159" i="7" s="1"/>
  <c r="R155" i="7"/>
  <c r="S121" i="7"/>
  <c r="S159" i="7" s="1"/>
  <c r="S162" i="7" s="1"/>
  <c r="S164" i="7" s="1"/>
  <c r="S124" i="7"/>
  <c r="O121" i="6"/>
  <c r="O159" i="6" s="1"/>
  <c r="Q178" i="6"/>
  <c r="O161" i="6"/>
  <c r="S121" i="6"/>
  <c r="S159" i="6" s="1"/>
  <c r="Q61" i="13"/>
  <c r="T177" i="6"/>
  <c r="Q63" i="13" s="1"/>
  <c r="W160" i="6"/>
  <c r="O160" i="6"/>
  <c r="O162" i="6" s="1"/>
  <c r="O164" i="6" s="1"/>
  <c r="O176" i="6"/>
  <c r="V160" i="6"/>
  <c r="U178" i="6"/>
  <c r="Q83" i="13" s="1"/>
  <c r="Q21" i="13"/>
  <c r="Q80" i="13"/>
  <c r="Q81" i="13"/>
  <c r="I92" i="6"/>
  <c r="I174" i="6" s="1"/>
  <c r="S160" i="6"/>
  <c r="I50" i="6"/>
  <c r="I171" i="6" s="1"/>
  <c r="F171" i="7" s="1"/>
  <c r="R161" i="6"/>
  <c r="Q39" i="13"/>
  <c r="T169" i="1"/>
  <c r="T181" i="1" s="1"/>
  <c r="W179" i="7"/>
  <c r="T192" i="7" s="1"/>
  <c r="F22" i="13"/>
  <c r="L162" i="1"/>
  <c r="L164" i="1" s="1"/>
  <c r="S162" i="1"/>
  <c r="S164" i="1" s="1"/>
  <c r="O169" i="7"/>
  <c r="U169" i="23"/>
  <c r="W162" i="7"/>
  <c r="W164" i="7" s="1"/>
  <c r="S162" i="23"/>
  <c r="S164" i="23" s="1"/>
  <c r="S179" i="7"/>
  <c r="L169" i="1"/>
  <c r="U179" i="7"/>
  <c r="T191" i="7" s="1"/>
  <c r="O162" i="7"/>
  <c r="O164" i="7" s="1"/>
  <c r="Q179" i="23"/>
  <c r="N179" i="1"/>
  <c r="F24" i="13"/>
  <c r="U179" i="23"/>
  <c r="O164" i="23"/>
  <c r="O169" i="23"/>
  <c r="I161" i="1"/>
  <c r="I178" i="1"/>
  <c r="I171" i="1"/>
  <c r="I121" i="1"/>
  <c r="I159" i="1" s="1"/>
  <c r="Q59" i="13"/>
  <c r="I119" i="6"/>
  <c r="I176" i="6" s="1"/>
  <c r="F176" i="23" s="1"/>
  <c r="V18" i="13"/>
  <c r="S160" i="1"/>
  <c r="I160" i="1"/>
  <c r="N160" i="6"/>
  <c r="Q64" i="13"/>
  <c r="W121" i="6"/>
  <c r="W159" i="6" s="1"/>
  <c r="W162" i="6" s="1"/>
  <c r="I62" i="6"/>
  <c r="M178" i="7"/>
  <c r="V24" i="13" s="1"/>
  <c r="Q175" i="7"/>
  <c r="Q179" i="7" s="1"/>
  <c r="W38" i="7"/>
  <c r="O38" i="7"/>
  <c r="O178" i="23"/>
  <c r="O179" i="23" s="1"/>
  <c r="S171" i="23"/>
  <c r="S179" i="23" s="1"/>
  <c r="Q167" i="23"/>
  <c r="Q155" i="23"/>
  <c r="O124" i="23"/>
  <c r="Q38" i="23"/>
  <c r="Q171" i="1"/>
  <c r="Q179" i="1" s="1"/>
  <c r="Q181" i="1" s="1"/>
  <c r="S176" i="6"/>
  <c r="S179" i="6" s="1"/>
  <c r="S181" i="6" s="1"/>
  <c r="Q78" i="13"/>
  <c r="L160" i="6"/>
  <c r="U121" i="6"/>
  <c r="U159" i="6" s="1"/>
  <c r="R121" i="6"/>
  <c r="R159" i="6" s="1"/>
  <c r="R162" i="6" s="1"/>
  <c r="R164" i="6" s="1"/>
  <c r="I35" i="6"/>
  <c r="I157" i="6" s="1"/>
  <c r="I169" i="6" s="1"/>
  <c r="O171" i="7"/>
  <c r="W167" i="7"/>
  <c r="O167" i="7"/>
  <c r="W155" i="7"/>
  <c r="O155" i="7"/>
  <c r="L161" i="1"/>
  <c r="Q19" i="13"/>
  <c r="V21" i="13"/>
  <c r="O121" i="23"/>
  <c r="O159" i="23" s="1"/>
  <c r="O162" i="23" s="1"/>
  <c r="T161" i="1"/>
  <c r="T162" i="1" s="1"/>
  <c r="T164" i="1" s="1"/>
  <c r="Q79" i="13"/>
  <c r="R172" i="1"/>
  <c r="R179" i="1" s="1"/>
  <c r="R181" i="1" s="1"/>
  <c r="W171" i="1"/>
  <c r="W179" i="1" s="1"/>
  <c r="O171" i="1"/>
  <c r="O179" i="1" s="1"/>
  <c r="O181" i="1" s="1"/>
  <c r="U164" i="1"/>
  <c r="Q41" i="13"/>
  <c r="Q57" i="13"/>
  <c r="Q121" i="6"/>
  <c r="Q159" i="6" s="1"/>
  <c r="Q162" i="6" s="1"/>
  <c r="Q164" i="6" s="1"/>
  <c r="I105" i="6"/>
  <c r="I175" i="6" s="1"/>
  <c r="I77" i="6"/>
  <c r="I173" i="6" s="1"/>
  <c r="F173" i="7" s="1"/>
  <c r="P121" i="6"/>
  <c r="P159" i="6" s="1"/>
  <c r="U121" i="7"/>
  <c r="U159" i="7" s="1"/>
  <c r="U162" i="7" s="1"/>
  <c r="U164" i="7" s="1"/>
  <c r="Q192" i="23"/>
  <c r="U161" i="23"/>
  <c r="P172" i="1"/>
  <c r="P179" i="1" s="1"/>
  <c r="P181" i="1" s="1"/>
  <c r="P164" i="1"/>
  <c r="Q40" i="13"/>
  <c r="M121" i="6"/>
  <c r="M159" i="6" s="1"/>
  <c r="M162" i="6" s="1"/>
  <c r="M164" i="6" s="1"/>
  <c r="V121" i="6"/>
  <c r="V159" i="6" s="1"/>
  <c r="N121" i="6"/>
  <c r="N159" i="6" s="1"/>
  <c r="Q139" i="7"/>
  <c r="T167" i="23"/>
  <c r="Q161" i="23"/>
  <c r="Q162" i="23" s="1"/>
  <c r="Q164" i="23" s="1"/>
  <c r="T155" i="23"/>
  <c r="R124" i="23"/>
  <c r="V22" i="13"/>
  <c r="L179" i="1"/>
  <c r="N169" i="1"/>
  <c r="N181" i="1" s="1"/>
  <c r="Q17" i="13"/>
  <c r="V161" i="6"/>
  <c r="N161" i="6"/>
  <c r="I137" i="6"/>
  <c r="I177" i="6" s="1"/>
  <c r="V23" i="13"/>
  <c r="M173" i="7"/>
  <c r="V19" i="13" s="1"/>
  <c r="Q38" i="7"/>
  <c r="W171" i="23"/>
  <c r="W179" i="23" s="1"/>
  <c r="P161" i="6"/>
  <c r="Q43" i="13"/>
  <c r="Q38" i="13"/>
  <c r="I151" i="6"/>
  <c r="I161" i="6" s="1"/>
  <c r="T121" i="6"/>
  <c r="T159" i="6" s="1"/>
  <c r="T162" i="6" s="1"/>
  <c r="T164" i="6" s="1"/>
  <c r="L121" i="6"/>
  <c r="L159" i="6" s="1"/>
  <c r="L162" i="6" s="1"/>
  <c r="L164" i="6" s="1"/>
  <c r="Q192" i="7"/>
  <c r="Q167" i="7"/>
  <c r="W35" i="1"/>
  <c r="W157" i="1" s="1"/>
  <c r="W169" i="1" s="1"/>
  <c r="V35" i="1"/>
  <c r="V157" i="1" s="1"/>
  <c r="V169" i="1" s="1"/>
  <c r="V181" i="1" s="1"/>
  <c r="I20" i="1"/>
  <c r="I19" i="1"/>
  <c r="T195" i="7"/>
  <c r="T189" i="23"/>
  <c r="Q181" i="23"/>
  <c r="T195" i="23"/>
  <c r="Q104" i="13"/>
  <c r="Q24" i="13"/>
  <c r="I160" i="6"/>
  <c r="F174" i="7"/>
  <c r="F174" i="23"/>
  <c r="Q36" i="13"/>
  <c r="O179" i="6"/>
  <c r="O181" i="6" s="1"/>
  <c r="V169" i="6"/>
  <c r="R169" i="6"/>
  <c r="N169" i="6"/>
  <c r="W164" i="6"/>
  <c r="W179" i="6"/>
  <c r="W181" i="6" s="1"/>
  <c r="Q22" i="13"/>
  <c r="U162" i="6"/>
  <c r="U164" i="6" s="1"/>
  <c r="Q60" i="13"/>
  <c r="Q76" i="13"/>
  <c r="I178" i="6"/>
  <c r="F175" i="7"/>
  <c r="F175" i="23"/>
  <c r="Q100" i="13"/>
  <c r="Q20" i="13"/>
  <c r="F173" i="23"/>
  <c r="Q101" i="13"/>
  <c r="Q99" i="13"/>
  <c r="Q97" i="13"/>
  <c r="U177" i="6"/>
  <c r="Q82" i="13" s="1"/>
  <c r="Q177" i="6"/>
  <c r="Q179" i="6" s="1"/>
  <c r="Q181" i="6" s="1"/>
  <c r="M177" i="6"/>
  <c r="Q23" i="13" s="1"/>
  <c r="V172" i="6"/>
  <c r="V179" i="6" s="1"/>
  <c r="R172" i="6"/>
  <c r="N172" i="6"/>
  <c r="N179" i="6" s="1"/>
  <c r="T172" i="6"/>
  <c r="P172" i="6"/>
  <c r="P179" i="6" s="1"/>
  <c r="P181" i="6" s="1"/>
  <c r="L172" i="6"/>
  <c r="K93" i="6"/>
  <c r="K156" i="6"/>
  <c r="K140" i="6"/>
  <c r="K51" i="6"/>
  <c r="K39" i="6"/>
  <c r="K106" i="6"/>
  <c r="M18" i="6"/>
  <c r="M168" i="6" s="1"/>
  <c r="M18" i="7"/>
  <c r="K18" i="7" s="1"/>
  <c r="E12" i="21" s="1"/>
  <c r="K168" i="6"/>
  <c r="K125" i="6"/>
  <c r="K80" i="6"/>
  <c r="P14" i="13"/>
  <c r="P94" i="13"/>
  <c r="K51" i="1"/>
  <c r="F14" i="13"/>
  <c r="K63" i="1"/>
  <c r="K168" i="1"/>
  <c r="K125" i="1"/>
  <c r="K140" i="1"/>
  <c r="M18" i="1"/>
  <c r="K39" i="1"/>
  <c r="K80" i="1"/>
  <c r="K93" i="1"/>
  <c r="K106" i="1"/>
  <c r="K156" i="1"/>
  <c r="U169" i="1"/>
  <c r="U181" i="1" s="1"/>
  <c r="D9" i="1"/>
  <c r="I119" i="7"/>
  <c r="I176" i="7" s="1"/>
  <c r="I176" i="23" s="1"/>
  <c r="I128" i="23"/>
  <c r="I83" i="23"/>
  <c r="I53" i="23"/>
  <c r="I64" i="23"/>
  <c r="I77" i="23" s="1"/>
  <c r="G193" i="7" l="1"/>
  <c r="G193" i="23"/>
  <c r="I105" i="7"/>
  <c r="I175" i="7" s="1"/>
  <c r="I175" i="23" s="1"/>
  <c r="I151" i="7"/>
  <c r="U162" i="23"/>
  <c r="U164" i="23" s="1"/>
  <c r="I19" i="23"/>
  <c r="I35" i="23" s="1"/>
  <c r="T193" i="23"/>
  <c r="I92" i="23"/>
  <c r="I62" i="7"/>
  <c r="I172" i="7" s="1"/>
  <c r="I172" i="23" s="1"/>
  <c r="T187" i="23"/>
  <c r="I137" i="7"/>
  <c r="I177" i="7" s="1"/>
  <c r="I177" i="23" s="1"/>
  <c r="I137" i="23"/>
  <c r="T193" i="7"/>
  <c r="I92" i="7"/>
  <c r="I174" i="7" s="1"/>
  <c r="I174" i="23" s="1"/>
  <c r="I62" i="23"/>
  <c r="I121" i="23" s="1"/>
  <c r="I50" i="7"/>
  <c r="I171" i="7" s="1"/>
  <c r="I77" i="7"/>
  <c r="I173" i="7" s="1"/>
  <c r="I173" i="23" s="1"/>
  <c r="W181" i="7"/>
  <c r="O179" i="7"/>
  <c r="T188" i="7" s="1"/>
  <c r="I157" i="23"/>
  <c r="I121" i="6"/>
  <c r="I159" i="6" s="1"/>
  <c r="S162" i="6"/>
  <c r="S164" i="6" s="1"/>
  <c r="F171" i="23"/>
  <c r="I172" i="6"/>
  <c r="I179" i="6" s="1"/>
  <c r="F176" i="7"/>
  <c r="V162" i="6"/>
  <c r="V164" i="6" s="1"/>
  <c r="P162" i="6"/>
  <c r="P164" i="6" s="1"/>
  <c r="T179" i="6"/>
  <c r="T181" i="6" s="1"/>
  <c r="Q102" i="13"/>
  <c r="N162" i="6"/>
  <c r="N164" i="6" s="1"/>
  <c r="T189" i="7"/>
  <c r="Q181" i="7"/>
  <c r="T194" i="23"/>
  <c r="T188" i="23"/>
  <c r="T194" i="7"/>
  <c r="T190" i="7"/>
  <c r="S181" i="7"/>
  <c r="M179" i="7"/>
  <c r="I179" i="1"/>
  <c r="G192" i="23"/>
  <c r="G192" i="7"/>
  <c r="F17" i="13"/>
  <c r="Q191" i="23"/>
  <c r="Q197" i="23"/>
  <c r="Q197" i="7"/>
  <c r="U181" i="7"/>
  <c r="I162" i="1"/>
  <c r="Q62" i="13"/>
  <c r="O181" i="7"/>
  <c r="Q188" i="7"/>
  <c r="W181" i="1"/>
  <c r="V17" i="13"/>
  <c r="T190" i="23"/>
  <c r="T196" i="7"/>
  <c r="T196" i="23"/>
  <c r="S181" i="23"/>
  <c r="L181" i="1"/>
  <c r="U181" i="23"/>
  <c r="T197" i="23"/>
  <c r="T191" i="23"/>
  <c r="T197" i="7"/>
  <c r="Q77" i="13"/>
  <c r="I162" i="6"/>
  <c r="I164" i="6" s="1"/>
  <c r="W181" i="23"/>
  <c r="T198" i="23"/>
  <c r="T192" i="23"/>
  <c r="T198" i="7"/>
  <c r="O181" i="23"/>
  <c r="Q194" i="23"/>
  <c r="Q188" i="23"/>
  <c r="Q194" i="7"/>
  <c r="F18" i="13"/>
  <c r="W164" i="1"/>
  <c r="V164" i="1"/>
  <c r="I35" i="1"/>
  <c r="I157" i="1" s="1"/>
  <c r="I169" i="1" s="1"/>
  <c r="I181" i="1" s="1"/>
  <c r="M80" i="7"/>
  <c r="M93" i="7"/>
  <c r="M51" i="7"/>
  <c r="G195" i="23"/>
  <c r="G195" i="7"/>
  <c r="M179" i="6"/>
  <c r="M181" i="6" s="1"/>
  <c r="Q42" i="13"/>
  <c r="L179" i="6"/>
  <c r="L181" i="6" s="1"/>
  <c r="Q98" i="13"/>
  <c r="Q18" i="13"/>
  <c r="F169" i="7"/>
  <c r="F169" i="23"/>
  <c r="Q37" i="13"/>
  <c r="U179" i="6"/>
  <c r="U181" i="6" s="1"/>
  <c r="Q58" i="13"/>
  <c r="R179" i="6"/>
  <c r="R181" i="6" s="1"/>
  <c r="F178" i="7"/>
  <c r="F178" i="23"/>
  <c r="F177" i="23"/>
  <c r="F177" i="7"/>
  <c r="Q103" i="13"/>
  <c r="N181" i="6"/>
  <c r="V181" i="6"/>
  <c r="M140" i="7"/>
  <c r="M125" i="7"/>
  <c r="M63" i="7"/>
  <c r="M140" i="6"/>
  <c r="M39" i="6"/>
  <c r="M156" i="6"/>
  <c r="M63" i="6"/>
  <c r="M125" i="6"/>
  <c r="N18" i="6"/>
  <c r="N39" i="6" s="1"/>
  <c r="M106" i="6"/>
  <c r="M93" i="6"/>
  <c r="Q14" i="13"/>
  <c r="M80" i="6"/>
  <c r="O18" i="7"/>
  <c r="M51" i="6"/>
  <c r="F10" i="7"/>
  <c r="M106" i="7"/>
  <c r="M39" i="7"/>
  <c r="M168" i="7"/>
  <c r="M156" i="7"/>
  <c r="K80" i="7"/>
  <c r="K140" i="7"/>
  <c r="K51" i="7"/>
  <c r="K63" i="7"/>
  <c r="K93" i="7"/>
  <c r="K125" i="7"/>
  <c r="K39" i="7"/>
  <c r="K106" i="7"/>
  <c r="K156" i="7"/>
  <c r="K168" i="7"/>
  <c r="F73" i="13"/>
  <c r="F54" i="13"/>
  <c r="F94" i="13" s="1"/>
  <c r="F33" i="13"/>
  <c r="I178" i="7"/>
  <c r="I178" i="23" s="1"/>
  <c r="I161" i="7"/>
  <c r="I161" i="23" s="1"/>
  <c r="I169" i="23"/>
  <c r="M63" i="1"/>
  <c r="M168" i="1"/>
  <c r="M125" i="1"/>
  <c r="M140" i="1"/>
  <c r="N18" i="1"/>
  <c r="M39" i="1"/>
  <c r="M80" i="1"/>
  <c r="M93" i="1"/>
  <c r="M106" i="1"/>
  <c r="M156" i="1"/>
  <c r="M51" i="1"/>
  <c r="D9" i="14"/>
  <c r="D9" i="13"/>
  <c r="I121" i="7" l="1"/>
  <c r="I159" i="7" s="1"/>
  <c r="I160" i="7"/>
  <c r="I160" i="23" s="1"/>
  <c r="F179" i="7"/>
  <c r="I181" i="6"/>
  <c r="F179" i="23"/>
  <c r="F172" i="23"/>
  <c r="F172" i="7"/>
  <c r="G197" i="23"/>
  <c r="G197" i="7"/>
  <c r="T187" i="7"/>
  <c r="M181" i="7"/>
  <c r="G194" i="23"/>
  <c r="G194" i="7"/>
  <c r="G198" i="23"/>
  <c r="G198" i="7"/>
  <c r="G196" i="7"/>
  <c r="G196" i="23"/>
  <c r="G188" i="23"/>
  <c r="G188" i="7"/>
  <c r="G191" i="23"/>
  <c r="G191" i="7"/>
  <c r="G189" i="23"/>
  <c r="G189" i="7"/>
  <c r="G190" i="23"/>
  <c r="G190" i="7"/>
  <c r="I164" i="1"/>
  <c r="R14" i="13"/>
  <c r="N51" i="6"/>
  <c r="N140" i="6"/>
  <c r="N93" i="6"/>
  <c r="N125" i="6"/>
  <c r="N168" i="6"/>
  <c r="N80" i="6"/>
  <c r="Q18" i="7"/>
  <c r="Q140" i="7" s="1"/>
  <c r="N106" i="6"/>
  <c r="O18" i="6"/>
  <c r="O63" i="6" s="1"/>
  <c r="N63" i="6"/>
  <c r="N156" i="6"/>
  <c r="O93" i="7"/>
  <c r="N18" i="7"/>
  <c r="O51" i="7"/>
  <c r="O106" i="7"/>
  <c r="O39" i="7"/>
  <c r="O125" i="7"/>
  <c r="O63" i="7"/>
  <c r="O168" i="7"/>
  <c r="O140" i="7"/>
  <c r="O156" i="7"/>
  <c r="O80" i="7"/>
  <c r="E187" i="23"/>
  <c r="E187" i="7"/>
  <c r="F37" i="7"/>
  <c r="F79" i="7"/>
  <c r="F153" i="7"/>
  <c r="F123" i="7"/>
  <c r="I162" i="7"/>
  <c r="I159" i="23"/>
  <c r="I171" i="23"/>
  <c r="I179" i="7"/>
  <c r="N125" i="1"/>
  <c r="N140" i="1"/>
  <c r="O18" i="1"/>
  <c r="N39" i="1"/>
  <c r="N80" i="1"/>
  <c r="N93" i="1"/>
  <c r="N106" i="1"/>
  <c r="N156" i="1"/>
  <c r="N51" i="1"/>
  <c r="N63" i="1"/>
  <c r="N168" i="1"/>
  <c r="G187" i="23" l="1"/>
  <c r="G187" i="7"/>
  <c r="N187" i="23"/>
  <c r="N188" i="23" s="1"/>
  <c r="N189" i="23" s="1"/>
  <c r="N190" i="23" s="1"/>
  <c r="N191" i="23" s="1"/>
  <c r="N192" i="23" s="1"/>
  <c r="N193" i="23" s="1"/>
  <c r="N194" i="23" s="1"/>
  <c r="N195" i="23" s="1"/>
  <c r="N196" i="23" s="1"/>
  <c r="N197" i="23" s="1"/>
  <c r="N198" i="23" s="1"/>
  <c r="N187" i="7"/>
  <c r="N188" i="7" s="1"/>
  <c r="N189" i="7" s="1"/>
  <c r="N190" i="7" s="1"/>
  <c r="N191" i="7" s="1"/>
  <c r="N192" i="7" s="1"/>
  <c r="N193" i="7" s="1"/>
  <c r="N194" i="7" s="1"/>
  <c r="N195" i="7" s="1"/>
  <c r="N196" i="7" s="1"/>
  <c r="N197" i="7" s="1"/>
  <c r="N198" i="7" s="1"/>
  <c r="O51" i="6"/>
  <c r="O39" i="6"/>
  <c r="O80" i="6"/>
  <c r="O168" i="6"/>
  <c r="O93" i="6"/>
  <c r="O125" i="6"/>
  <c r="Q63" i="7"/>
  <c r="O156" i="6"/>
  <c r="O140" i="6"/>
  <c r="P33" i="13"/>
  <c r="S18" i="7"/>
  <c r="S156" i="7" s="1"/>
  <c r="Q106" i="7"/>
  <c r="Q168" i="7"/>
  <c r="E189" i="7" s="1"/>
  <c r="Q80" i="7"/>
  <c r="O106" i="6"/>
  <c r="P18" i="6"/>
  <c r="Q18" i="6" s="1"/>
  <c r="Q39" i="7"/>
  <c r="Q51" i="7"/>
  <c r="Q156" i="7"/>
  <c r="Q125" i="7"/>
  <c r="P18" i="7"/>
  <c r="P80" i="7" s="1"/>
  <c r="Q93" i="7"/>
  <c r="N80" i="7"/>
  <c r="N63" i="7"/>
  <c r="N39" i="7"/>
  <c r="N93" i="7"/>
  <c r="N51" i="7"/>
  <c r="N168" i="7"/>
  <c r="N156" i="7"/>
  <c r="N106" i="7"/>
  <c r="N125" i="7"/>
  <c r="N140" i="7"/>
  <c r="E188" i="23"/>
  <c r="E188" i="7"/>
  <c r="I162" i="23"/>
  <c r="I164" i="7"/>
  <c r="I164" i="23" s="1"/>
  <c r="P18" i="1"/>
  <c r="O39" i="1"/>
  <c r="O80" i="1"/>
  <c r="O93" i="1"/>
  <c r="O106" i="1"/>
  <c r="O156" i="1"/>
  <c r="O51" i="1"/>
  <c r="O63" i="1"/>
  <c r="O168" i="1"/>
  <c r="O125" i="1"/>
  <c r="O140" i="1"/>
  <c r="I179" i="23"/>
  <c r="I181" i="7"/>
  <c r="I181" i="23" s="1"/>
  <c r="P125" i="7" l="1"/>
  <c r="P63" i="6"/>
  <c r="P93" i="7"/>
  <c r="P156" i="7"/>
  <c r="P51" i="6"/>
  <c r="P140" i="7"/>
  <c r="P106" i="7"/>
  <c r="P51" i="7"/>
  <c r="E189" i="23"/>
  <c r="P168" i="7"/>
  <c r="P63" i="7"/>
  <c r="P39" i="7"/>
  <c r="P93" i="6"/>
  <c r="S168" i="7"/>
  <c r="E190" i="7" s="1"/>
  <c r="S39" i="7"/>
  <c r="S125" i="7"/>
  <c r="Q33" i="13"/>
  <c r="P39" i="6"/>
  <c r="P80" i="6"/>
  <c r="P140" i="6"/>
  <c r="U18" i="7"/>
  <c r="U80" i="7" s="1"/>
  <c r="P168" i="6"/>
  <c r="P125" i="6"/>
  <c r="S140" i="7"/>
  <c r="R18" i="7"/>
  <c r="R125" i="7" s="1"/>
  <c r="S106" i="7"/>
  <c r="S51" i="7"/>
  <c r="S63" i="7"/>
  <c r="S80" i="7"/>
  <c r="S93" i="7"/>
  <c r="P106" i="6"/>
  <c r="P156" i="6"/>
  <c r="W18" i="7"/>
  <c r="Q125" i="6"/>
  <c r="Q140" i="6"/>
  <c r="R18" i="6"/>
  <c r="Q39" i="6"/>
  <c r="Q80" i="6"/>
  <c r="Q93" i="6"/>
  <c r="Q106" i="6"/>
  <c r="Q156" i="6"/>
  <c r="R33" i="13"/>
  <c r="Q51" i="6"/>
  <c r="Q63" i="6"/>
  <c r="Q168" i="6"/>
  <c r="P51" i="1"/>
  <c r="P63" i="1"/>
  <c r="P168" i="1"/>
  <c r="P125" i="1"/>
  <c r="P140" i="1"/>
  <c r="Q18" i="1"/>
  <c r="P39" i="1"/>
  <c r="P80" i="1"/>
  <c r="P93" i="1"/>
  <c r="P106" i="1"/>
  <c r="P156" i="1"/>
  <c r="E190" i="23" l="1"/>
  <c r="T18" i="7"/>
  <c r="U39" i="7"/>
  <c r="U93" i="7"/>
  <c r="U125" i="7"/>
  <c r="R63" i="7"/>
  <c r="U156" i="7"/>
  <c r="U63" i="7"/>
  <c r="U106" i="7"/>
  <c r="U140" i="7"/>
  <c r="R156" i="7"/>
  <c r="U51" i="7"/>
  <c r="R168" i="7"/>
  <c r="U168" i="7"/>
  <c r="E191" i="23" s="1"/>
  <c r="R93" i="7"/>
  <c r="R80" i="7"/>
  <c r="R51" i="7"/>
  <c r="R39" i="7"/>
  <c r="R106" i="7"/>
  <c r="R140" i="7"/>
  <c r="P54" i="13"/>
  <c r="M18" i="23"/>
  <c r="S18" i="6"/>
  <c r="R39" i="6"/>
  <c r="R80" i="6"/>
  <c r="R93" i="6"/>
  <c r="R106" i="6"/>
  <c r="R156" i="6"/>
  <c r="R51" i="6"/>
  <c r="R63" i="6"/>
  <c r="R125" i="6"/>
  <c r="R140" i="6"/>
  <c r="R168" i="6"/>
  <c r="J10" i="7"/>
  <c r="W80" i="7"/>
  <c r="W106" i="7"/>
  <c r="W156" i="7"/>
  <c r="W168" i="7"/>
  <c r="V18" i="7"/>
  <c r="I12" i="21" s="1"/>
  <c r="W63" i="7"/>
  <c r="W93" i="7"/>
  <c r="W140" i="7"/>
  <c r="W39" i="7"/>
  <c r="W51" i="7"/>
  <c r="W125" i="7"/>
  <c r="Q63" i="1"/>
  <c r="Q168" i="1"/>
  <c r="Q125" i="1"/>
  <c r="Q140" i="1"/>
  <c r="R18" i="1"/>
  <c r="Q39" i="1"/>
  <c r="Q80" i="1"/>
  <c r="Q93" i="1"/>
  <c r="Q106" i="1"/>
  <c r="Q156" i="1"/>
  <c r="Q51" i="1"/>
  <c r="T168" i="7" l="1"/>
  <c r="T39" i="7"/>
  <c r="T80" i="7"/>
  <c r="T125" i="7"/>
  <c r="T156" i="7"/>
  <c r="T93" i="7"/>
  <c r="T106" i="7"/>
  <c r="T140" i="7"/>
  <c r="T51" i="7"/>
  <c r="T63" i="7"/>
  <c r="E191" i="7"/>
  <c r="J153" i="7"/>
  <c r="J37" i="7"/>
  <c r="J123" i="7"/>
  <c r="J79" i="7"/>
  <c r="F10" i="23"/>
  <c r="M39" i="23"/>
  <c r="M63" i="23"/>
  <c r="M80" i="23"/>
  <c r="M106" i="23"/>
  <c r="M140" i="23"/>
  <c r="M156" i="23"/>
  <c r="M168" i="23"/>
  <c r="K18" i="23"/>
  <c r="K12" i="21" s="1"/>
  <c r="M51" i="23"/>
  <c r="M93" i="23"/>
  <c r="M125" i="23"/>
  <c r="V51" i="7"/>
  <c r="V125" i="7"/>
  <c r="V106" i="7"/>
  <c r="V156" i="7"/>
  <c r="V168" i="7"/>
  <c r="V140" i="7"/>
  <c r="V80" i="7"/>
  <c r="V63" i="7"/>
  <c r="V39" i="7"/>
  <c r="V93" i="7"/>
  <c r="E192" i="23"/>
  <c r="E192" i="7"/>
  <c r="S51" i="6"/>
  <c r="S63" i="6"/>
  <c r="S168" i="6"/>
  <c r="S125" i="6"/>
  <c r="S140" i="6"/>
  <c r="O18" i="23"/>
  <c r="Q54" i="13"/>
  <c r="T18" i="6"/>
  <c r="S39" i="6"/>
  <c r="S80" i="6"/>
  <c r="S93" i="6"/>
  <c r="S106" i="6"/>
  <c r="S156" i="6"/>
  <c r="R125" i="1"/>
  <c r="R140" i="1"/>
  <c r="S18" i="1"/>
  <c r="R39" i="1"/>
  <c r="R80" i="1"/>
  <c r="R93" i="1"/>
  <c r="R106" i="1"/>
  <c r="R156" i="1"/>
  <c r="R51" i="1"/>
  <c r="R63" i="1"/>
  <c r="R168" i="1"/>
  <c r="K39" i="23" l="1"/>
  <c r="K63" i="23"/>
  <c r="K80" i="23"/>
  <c r="K106" i="23"/>
  <c r="K140" i="23"/>
  <c r="K156" i="23"/>
  <c r="K168" i="23"/>
  <c r="K51" i="23"/>
  <c r="K93" i="23"/>
  <c r="K125" i="23"/>
  <c r="F79" i="23"/>
  <c r="F153" i="23"/>
  <c r="F37" i="23"/>
  <c r="F123" i="23"/>
  <c r="Q18" i="23"/>
  <c r="T63" i="6"/>
  <c r="T168" i="6"/>
  <c r="T106" i="6"/>
  <c r="T125" i="6"/>
  <c r="T140" i="6"/>
  <c r="R54" i="13"/>
  <c r="U18" i="6"/>
  <c r="T39" i="6"/>
  <c r="T80" i="6"/>
  <c r="T93" i="6"/>
  <c r="T51" i="6"/>
  <c r="T156" i="6"/>
  <c r="O51" i="23"/>
  <c r="O93" i="23"/>
  <c r="O125" i="23"/>
  <c r="O39" i="23"/>
  <c r="O63" i="23"/>
  <c r="O80" i="23"/>
  <c r="O106" i="23"/>
  <c r="O140" i="23"/>
  <c r="O156" i="23"/>
  <c r="O168" i="23"/>
  <c r="N18" i="23"/>
  <c r="E193" i="23"/>
  <c r="E193" i="7"/>
  <c r="T18" i="1"/>
  <c r="S39" i="1"/>
  <c r="S80" i="1"/>
  <c r="S93" i="1"/>
  <c r="S106" i="1"/>
  <c r="S156" i="1"/>
  <c r="S51" i="1"/>
  <c r="S63" i="1"/>
  <c r="S168" i="1"/>
  <c r="S125" i="1"/>
  <c r="S140" i="1"/>
  <c r="Q39" i="23" l="1"/>
  <c r="Q63" i="23"/>
  <c r="Q80" i="23"/>
  <c r="Q106" i="23"/>
  <c r="Q140" i="23"/>
  <c r="Q156" i="23"/>
  <c r="Q168" i="23"/>
  <c r="P18" i="23"/>
  <c r="Q51" i="23"/>
  <c r="Q93" i="23"/>
  <c r="Q125" i="23"/>
  <c r="N51" i="23"/>
  <c r="N93" i="23"/>
  <c r="N125" i="23"/>
  <c r="N39" i="23"/>
  <c r="N63" i="23"/>
  <c r="N80" i="23"/>
  <c r="N106" i="23"/>
  <c r="N140" i="23"/>
  <c r="N156" i="23"/>
  <c r="N168" i="23"/>
  <c r="E194" i="7"/>
  <c r="E194" i="23"/>
  <c r="U125" i="6"/>
  <c r="U140" i="6"/>
  <c r="P73" i="13"/>
  <c r="V18" i="6"/>
  <c r="U39" i="6"/>
  <c r="U80" i="6"/>
  <c r="U93" i="6"/>
  <c r="U106" i="6"/>
  <c r="U156" i="6"/>
  <c r="S18" i="23"/>
  <c r="U51" i="6"/>
  <c r="U63" i="6"/>
  <c r="U168" i="6"/>
  <c r="T51" i="1"/>
  <c r="T63" i="1"/>
  <c r="T168" i="1"/>
  <c r="T125" i="1"/>
  <c r="T140" i="1"/>
  <c r="U18" i="1"/>
  <c r="T39" i="1"/>
  <c r="T80" i="1"/>
  <c r="T93" i="1"/>
  <c r="T106" i="1"/>
  <c r="T156" i="1"/>
  <c r="D19" i="7" l="1" a="1"/>
  <c r="D19" i="23" a="1"/>
  <c r="Q73" i="13"/>
  <c r="U18" i="23"/>
  <c r="W18" i="6"/>
  <c r="V39" i="6"/>
  <c r="V80" i="6"/>
  <c r="V93" i="6"/>
  <c r="V106" i="6"/>
  <c r="V156" i="6"/>
  <c r="V51" i="6"/>
  <c r="V168" i="6"/>
  <c r="V63" i="6"/>
  <c r="V125" i="6"/>
  <c r="V140" i="6"/>
  <c r="S51" i="23"/>
  <c r="S93" i="23"/>
  <c r="S125" i="23"/>
  <c r="S39" i="23"/>
  <c r="S63" i="23"/>
  <c r="S80" i="23"/>
  <c r="S106" i="23"/>
  <c r="S140" i="23"/>
  <c r="S156" i="23"/>
  <c r="S168" i="23"/>
  <c r="R18" i="23"/>
  <c r="E195" i="7"/>
  <c r="E195" i="23"/>
  <c r="P39" i="23"/>
  <c r="P63" i="23"/>
  <c r="P80" i="23"/>
  <c r="P106" i="23"/>
  <c r="P140" i="23"/>
  <c r="P156" i="23"/>
  <c r="P168" i="23"/>
  <c r="P51" i="23"/>
  <c r="P93" i="23"/>
  <c r="P125" i="23"/>
  <c r="U63" i="1"/>
  <c r="U168" i="1"/>
  <c r="U125" i="1"/>
  <c r="U140" i="1"/>
  <c r="V18" i="1"/>
  <c r="U39" i="1"/>
  <c r="U80" i="1"/>
  <c r="U93" i="1"/>
  <c r="U106" i="1"/>
  <c r="U156" i="1"/>
  <c r="U51" i="1"/>
  <c r="D20" i="7" l="1"/>
  <c r="D19" i="7"/>
  <c r="D20" i="23"/>
  <c r="D19" i="23"/>
  <c r="E196" i="7"/>
  <c r="E196" i="23"/>
  <c r="U39" i="23"/>
  <c r="U63" i="23"/>
  <c r="U80" i="23"/>
  <c r="U106" i="23"/>
  <c r="U140" i="23"/>
  <c r="U156" i="23"/>
  <c r="U168" i="23"/>
  <c r="T18" i="23"/>
  <c r="U51" i="23"/>
  <c r="U93" i="23"/>
  <c r="U125" i="23"/>
  <c r="R94" i="13"/>
  <c r="W51" i="6"/>
  <c r="W63" i="6"/>
  <c r="W168" i="6"/>
  <c r="W18" i="23"/>
  <c r="W125" i="6"/>
  <c r="R73" i="13"/>
  <c r="W39" i="6"/>
  <c r="W80" i="6"/>
  <c r="W93" i="6"/>
  <c r="W106" i="6"/>
  <c r="W156" i="6"/>
  <c r="W140" i="6"/>
  <c r="R51" i="23"/>
  <c r="R93" i="23"/>
  <c r="R125" i="23"/>
  <c r="R39" i="23"/>
  <c r="R63" i="23"/>
  <c r="R80" i="23"/>
  <c r="R106" i="23"/>
  <c r="R140" i="23"/>
  <c r="R156" i="23"/>
  <c r="R168" i="23"/>
  <c r="V125" i="1"/>
  <c r="V140" i="1"/>
  <c r="W18" i="1"/>
  <c r="V39" i="1"/>
  <c r="V80" i="1"/>
  <c r="V93" i="1"/>
  <c r="V106" i="1"/>
  <c r="V156" i="1"/>
  <c r="V51" i="1"/>
  <c r="V63" i="1"/>
  <c r="V168" i="1"/>
  <c r="E197" i="7" l="1"/>
  <c r="E197" i="23"/>
  <c r="J10" i="23"/>
  <c r="W51" i="23"/>
  <c r="W93" i="23"/>
  <c r="W125" i="23"/>
  <c r="W39" i="23"/>
  <c r="W63" i="23"/>
  <c r="W80" i="23"/>
  <c r="W106" i="23"/>
  <c r="W140" i="23"/>
  <c r="W156" i="23"/>
  <c r="W168" i="23"/>
  <c r="V18" i="23"/>
  <c r="O12" i="21" s="1"/>
  <c r="T39" i="23"/>
  <c r="T63" i="23"/>
  <c r="T80" i="23"/>
  <c r="T106" i="23"/>
  <c r="T140" i="23"/>
  <c r="T156" i="23"/>
  <c r="T168" i="23"/>
  <c r="T51" i="23"/>
  <c r="T93" i="23"/>
  <c r="T125" i="23"/>
  <c r="I14" i="13"/>
  <c r="W39" i="1"/>
  <c r="W80" i="1"/>
  <c r="W93" i="1"/>
  <c r="W106" i="1"/>
  <c r="W156" i="1"/>
  <c r="W51" i="1"/>
  <c r="W63" i="1"/>
  <c r="W168" i="1"/>
  <c r="W125" i="1"/>
  <c r="W140" i="1"/>
  <c r="E198" i="7" l="1"/>
  <c r="E198" i="23"/>
  <c r="V51" i="23"/>
  <c r="V93" i="23"/>
  <c r="V125" i="23"/>
  <c r="V39" i="23"/>
  <c r="V63" i="23"/>
  <c r="V80" i="23"/>
  <c r="V106" i="23"/>
  <c r="V140" i="23"/>
  <c r="V156" i="23"/>
  <c r="V168" i="23"/>
  <c r="J153" i="23"/>
  <c r="J37" i="23"/>
  <c r="J123" i="23"/>
  <c r="J79" i="23"/>
  <c r="I33" i="13"/>
  <c r="I73" i="13"/>
  <c r="I54" i="13"/>
  <c r="I94" i="13" s="1"/>
  <c r="L40" i="7" l="1"/>
  <c r="R108" i="7"/>
  <c r="N47" i="23"/>
  <c r="N83" i="23"/>
  <c r="P25" i="23"/>
  <c r="E46" i="6"/>
  <c r="L45" i="7"/>
  <c r="L30" i="23"/>
  <c r="L26" i="23"/>
  <c r="T111" i="23"/>
  <c r="T141" i="23"/>
  <c r="T115" i="23"/>
  <c r="L49" i="23"/>
  <c r="D148" i="6"/>
  <c r="P72" i="23"/>
  <c r="L145" i="23"/>
  <c r="V53" i="7"/>
  <c r="N100" i="23"/>
  <c r="T99" i="23"/>
  <c r="P135" i="23"/>
  <c r="L88" i="23"/>
  <c r="P116" i="7"/>
  <c r="T117" i="7"/>
  <c r="L45" i="23"/>
  <c r="L86" i="23"/>
  <c r="R101" i="7"/>
  <c r="R130" i="7"/>
  <c r="V75" i="7"/>
  <c r="P56" i="23"/>
  <c r="N134" i="23"/>
  <c r="L85" i="23"/>
  <c r="R30" i="23"/>
  <c r="R115" i="23"/>
  <c r="N19" i="23"/>
  <c r="P33" i="7"/>
  <c r="T54" i="7"/>
  <c r="T65" i="23"/>
  <c r="R131" i="23"/>
  <c r="T67" i="23"/>
  <c r="L58" i="7"/>
  <c r="N42" i="23"/>
  <c r="L144" i="7"/>
  <c r="V22" i="23"/>
  <c r="T86" i="7"/>
  <c r="T116" i="23"/>
  <c r="T112" i="23"/>
  <c r="L22" i="7"/>
  <c r="P73" i="7"/>
  <c r="L23" i="23"/>
  <c r="P19" i="23"/>
  <c r="L102" i="7"/>
  <c r="V85" i="23"/>
  <c r="V61" i="23"/>
  <c r="R21" i="23"/>
  <c r="N68" i="23"/>
  <c r="L53" i="23"/>
  <c r="D135" i="6"/>
  <c r="N147" i="23"/>
  <c r="N82" i="7"/>
  <c r="N98" i="23"/>
  <c r="N30" i="7"/>
  <c r="L135" i="7"/>
  <c r="R133" i="7"/>
  <c r="L74" i="7"/>
  <c r="T94" i="7"/>
  <c r="N91" i="23"/>
  <c r="V21" i="7"/>
  <c r="R83" i="7"/>
  <c r="R26" i="7"/>
  <c r="L52" i="23"/>
  <c r="P71" i="7"/>
  <c r="N135" i="23"/>
  <c r="L112" i="23"/>
  <c r="L94" i="7"/>
  <c r="L91" i="7"/>
  <c r="V145" i="23"/>
  <c r="D128" i="6"/>
  <c r="P27" i="23"/>
  <c r="R31" i="23"/>
  <c r="P145" i="23"/>
  <c r="V31" i="7"/>
  <c r="E85" i="6"/>
  <c r="P136" i="23"/>
  <c r="N20" i="7"/>
  <c r="T74" i="23"/>
  <c r="R47" i="7"/>
  <c r="T88" i="7"/>
  <c r="P20" i="23"/>
  <c r="T149" i="23"/>
  <c r="T87" i="7"/>
  <c r="R69" i="7"/>
  <c r="V126" i="7"/>
  <c r="R136" i="7"/>
  <c r="V68" i="23"/>
  <c r="T26" i="23"/>
  <c r="V136" i="23"/>
  <c r="T23" i="23"/>
  <c r="N53" i="23"/>
  <c r="T48" i="23"/>
  <c r="R146" i="23"/>
  <c r="P85" i="23"/>
  <c r="R86" i="23"/>
  <c r="N103" i="23"/>
  <c r="T31" i="23"/>
  <c r="P24" i="7"/>
  <c r="V113" i="7"/>
  <c r="V104" i="7"/>
  <c r="E95" i="6"/>
  <c r="T54" i="23"/>
  <c r="T95" i="23"/>
  <c r="R75" i="23"/>
  <c r="V95" i="7"/>
  <c r="R32" i="23"/>
  <c r="T32" i="23"/>
  <c r="P47" i="23"/>
  <c r="R91" i="23"/>
  <c r="L101" i="23"/>
  <c r="D129" i="6"/>
  <c r="L60" i="7"/>
  <c r="L115" i="7"/>
  <c r="P112" i="23"/>
  <c r="T128" i="7"/>
  <c r="V146" i="23"/>
  <c r="L118" i="7"/>
  <c r="N43" i="7"/>
  <c r="P113" i="7"/>
  <c r="R114" i="23"/>
  <c r="T135" i="7"/>
  <c r="T130" i="23"/>
  <c r="N65" i="23"/>
  <c r="T64" i="7"/>
  <c r="L115" i="23"/>
  <c r="N73" i="23"/>
  <c r="N43" i="23"/>
  <c r="V73" i="7"/>
  <c r="P135" i="7"/>
  <c r="N103" i="7"/>
  <c r="P21" i="7"/>
  <c r="L108" i="23"/>
  <c r="E68" i="6"/>
  <c r="V34" i="23"/>
  <c r="N144" i="7"/>
  <c r="P148" i="23"/>
  <c r="N70" i="23"/>
  <c r="V56" i="7"/>
  <c r="N34" i="7"/>
  <c r="P57" i="7"/>
  <c r="N42" i="7"/>
  <c r="L131" i="23"/>
  <c r="L44" i="7"/>
  <c r="L128" i="7"/>
  <c r="L72" i="7"/>
  <c r="N108" i="23"/>
  <c r="R23" i="23"/>
  <c r="V145" i="7"/>
  <c r="P133" i="23"/>
  <c r="R118" i="7"/>
  <c r="N128" i="23"/>
  <c r="P68" i="7"/>
  <c r="L136" i="23"/>
  <c r="V69" i="7"/>
  <c r="E58" i="6"/>
  <c r="R90" i="7"/>
  <c r="L25" i="23"/>
  <c r="R46" i="23"/>
  <c r="N56" i="23"/>
  <c r="N142" i="7"/>
  <c r="P87" i="23"/>
  <c r="N81" i="23"/>
  <c r="E89" i="6"/>
  <c r="T126" i="7"/>
  <c r="R76" i="23"/>
  <c r="N67" i="23"/>
  <c r="N52" i="7"/>
  <c r="N136" i="23"/>
  <c r="R34" i="23"/>
  <c r="L127" i="23"/>
  <c r="N88" i="23"/>
  <c r="T97" i="7"/>
  <c r="V148" i="7"/>
  <c r="P66" i="7"/>
  <c r="P82" i="7"/>
  <c r="R41" i="23"/>
  <c r="N87" i="23"/>
  <c r="V30" i="7"/>
  <c r="T24" i="7"/>
  <c r="N94" i="7"/>
  <c r="E64" i="6"/>
  <c r="P89" i="7"/>
  <c r="N55" i="7"/>
  <c r="R65" i="7"/>
  <c r="R108" i="23"/>
  <c r="L89" i="7"/>
  <c r="L148" i="7"/>
  <c r="T96" i="23"/>
  <c r="E75" i="6"/>
  <c r="L81" i="23"/>
  <c r="V101" i="7"/>
  <c r="D133" i="6"/>
  <c r="N88" i="7"/>
  <c r="E70" i="6"/>
  <c r="N129" i="7"/>
  <c r="V82" i="23"/>
  <c r="N96" i="23"/>
  <c r="E72" i="6"/>
  <c r="V128" i="23"/>
  <c r="R87" i="7"/>
  <c r="T114" i="23"/>
  <c r="N34" i="23"/>
  <c r="R69" i="23"/>
  <c r="R48" i="7"/>
  <c r="P87" i="7"/>
  <c r="R47" i="23"/>
  <c r="T60" i="7"/>
  <c r="N99" i="23"/>
  <c r="E118" i="6"/>
  <c r="V57" i="7"/>
  <c r="L67" i="23"/>
  <c r="R102" i="7"/>
  <c r="N23" i="7"/>
  <c r="T58" i="23"/>
  <c r="P75" i="23"/>
  <c r="T22" i="23"/>
  <c r="P48" i="23"/>
  <c r="V116" i="7"/>
  <c r="L150" i="7"/>
  <c r="L82" i="7"/>
  <c r="E99" i="6"/>
  <c r="T47" i="7"/>
  <c r="T28" i="23"/>
  <c r="T90" i="7"/>
  <c r="N115" i="7"/>
  <c r="R70" i="7"/>
  <c r="P76" i="23"/>
  <c r="P46" i="7"/>
  <c r="V150" i="7"/>
  <c r="N74" i="7"/>
  <c r="R55" i="23"/>
  <c r="V132" i="7"/>
  <c r="N111" i="7"/>
  <c r="N132" i="23"/>
  <c r="R49" i="7"/>
  <c r="V67" i="23"/>
  <c r="R28" i="7"/>
  <c r="L70" i="7"/>
  <c r="L43" i="7"/>
  <c r="D144" i="6"/>
  <c r="N108" i="7"/>
  <c r="V48" i="23"/>
  <c r="N116" i="23"/>
  <c r="T146" i="23"/>
  <c r="R60" i="23"/>
  <c r="T86" i="23"/>
  <c r="V118" i="7"/>
  <c r="T144" i="23"/>
  <c r="V135" i="23"/>
  <c r="R97" i="23"/>
  <c r="N116" i="7"/>
  <c r="P65" i="23"/>
  <c r="N44" i="7"/>
  <c r="P45" i="7"/>
  <c r="V91" i="23"/>
  <c r="E86" i="6"/>
  <c r="N30" i="23"/>
  <c r="R52" i="23"/>
  <c r="N47" i="7"/>
  <c r="V94" i="7"/>
  <c r="D141" i="6"/>
  <c r="T27" i="23"/>
  <c r="V129" i="7"/>
  <c r="V127" i="23"/>
  <c r="R88" i="7"/>
  <c r="V98" i="23"/>
  <c r="V150" i="23"/>
  <c r="N110" i="23"/>
  <c r="L112" i="7"/>
  <c r="N111" i="23"/>
  <c r="V67" i="7"/>
  <c r="T104" i="7"/>
  <c r="D149" i="6"/>
  <c r="R64" i="7"/>
  <c r="V41" i="7"/>
  <c r="V75" i="23"/>
  <c r="T76" i="7"/>
  <c r="P84" i="7"/>
  <c r="L70" i="23"/>
  <c r="D150" i="6"/>
  <c r="L81" i="7"/>
  <c r="E45" i="6"/>
  <c r="P86" i="7"/>
  <c r="L29" i="7"/>
  <c r="N45" i="7"/>
  <c r="L87" i="23"/>
  <c r="R131" i="7"/>
  <c r="P67" i="7"/>
  <c r="R59" i="23"/>
  <c r="N126" i="23"/>
  <c r="L68" i="23"/>
  <c r="V44" i="7"/>
  <c r="R114" i="7"/>
  <c r="L32" i="7"/>
  <c r="P21" i="23"/>
  <c r="N56" i="7"/>
  <c r="R118" i="23"/>
  <c r="V46" i="7"/>
  <c r="N55" i="23"/>
  <c r="T25" i="23"/>
  <c r="T147" i="7"/>
  <c r="P128" i="23"/>
  <c r="T32" i="7"/>
  <c r="T71" i="23"/>
  <c r="T75" i="7"/>
  <c r="P61" i="23"/>
  <c r="P52" i="7"/>
  <c r="P100" i="7"/>
  <c r="L53" i="7"/>
  <c r="P99" i="7"/>
  <c r="N89" i="7"/>
  <c r="P147" i="7"/>
  <c r="V47" i="23"/>
  <c r="N97" i="7"/>
  <c r="L33" i="7"/>
  <c r="P64" i="7"/>
  <c r="R111" i="7"/>
  <c r="E113" i="6"/>
  <c r="R25" i="7"/>
  <c r="L69" i="23"/>
  <c r="V104" i="23"/>
  <c r="R46" i="7"/>
  <c r="R135" i="7"/>
  <c r="L97" i="7"/>
  <c r="R110" i="7"/>
  <c r="N145" i="7"/>
  <c r="P49" i="23"/>
  <c r="L30" i="7"/>
  <c r="L132" i="23"/>
  <c r="E102" i="6"/>
  <c r="R34" i="7"/>
  <c r="T25" i="7"/>
  <c r="L65" i="23"/>
  <c r="T88" i="23"/>
  <c r="R126" i="7"/>
  <c r="R61" i="7"/>
  <c r="R109" i="23"/>
  <c r="V117" i="23"/>
  <c r="E56" i="6"/>
  <c r="E96" i="6"/>
  <c r="T102" i="7"/>
  <c r="R54" i="23"/>
  <c r="V116" i="23"/>
  <c r="L64" i="23"/>
  <c r="L75" i="7"/>
  <c r="E47" i="6"/>
  <c r="L58" i="23"/>
  <c r="N142" i="23"/>
  <c r="L116" i="23"/>
  <c r="V102" i="23"/>
  <c r="R54" i="7"/>
  <c r="N49" i="7"/>
  <c r="P146" i="7"/>
  <c r="T33" i="23"/>
  <c r="N132" i="7"/>
  <c r="L133" i="23"/>
  <c r="P26" i="23"/>
  <c r="V147" i="7"/>
  <c r="R83" i="23"/>
  <c r="P66" i="23"/>
  <c r="V23" i="7"/>
  <c r="N71" i="7"/>
  <c r="N59" i="23"/>
  <c r="E67" i="6"/>
  <c r="P32" i="7"/>
  <c r="L126" i="23"/>
  <c r="N54" i="7"/>
  <c r="T26" i="7"/>
  <c r="P134" i="7"/>
  <c r="P111" i="23"/>
  <c r="E40" i="6"/>
  <c r="L44" i="23"/>
  <c r="R66" i="7"/>
  <c r="R71" i="7"/>
  <c r="E71" i="6"/>
  <c r="R103" i="7"/>
  <c r="N143" i="7"/>
  <c r="N150" i="23"/>
  <c r="P110" i="23"/>
  <c r="T127" i="7"/>
  <c r="N61" i="23"/>
  <c r="P108" i="7"/>
  <c r="P75" i="7"/>
  <c r="V144" i="7"/>
  <c r="T134" i="7"/>
  <c r="V141" i="7"/>
  <c r="T97" i="23"/>
  <c r="R64" i="23"/>
  <c r="L72" i="23"/>
  <c r="V29" i="23"/>
  <c r="N104" i="23"/>
  <c r="N40" i="7"/>
  <c r="R102" i="23"/>
  <c r="L144" i="23"/>
  <c r="N54" i="23"/>
  <c r="R110" i="23"/>
  <c r="T42" i="7"/>
  <c r="P83" i="7"/>
  <c r="N135" i="7"/>
  <c r="N136" i="7"/>
  <c r="V30" i="23"/>
  <c r="P149" i="23"/>
  <c r="R84" i="23"/>
  <c r="P43" i="23"/>
  <c r="V19" i="7"/>
  <c r="P100" i="23"/>
  <c r="T42" i="23"/>
  <c r="E88" i="6"/>
  <c r="E100" i="6"/>
  <c r="L98" i="7"/>
  <c r="V91" i="7"/>
  <c r="P41" i="23"/>
  <c r="R129" i="23"/>
  <c r="N33" i="7"/>
  <c r="P76" i="7"/>
  <c r="R20" i="23"/>
  <c r="R89" i="7"/>
  <c r="L69" i="7"/>
  <c r="P129" i="23"/>
  <c r="L20" i="7"/>
  <c r="T85" i="7"/>
  <c r="V136" i="7"/>
  <c r="R60" i="7"/>
  <c r="V42" i="7"/>
  <c r="E76" i="6"/>
  <c r="R88" i="23"/>
  <c r="L135" i="23"/>
  <c r="N66" i="23"/>
  <c r="N97" i="23"/>
  <c r="V98" i="7"/>
  <c r="N112" i="23"/>
  <c r="T104" i="23"/>
  <c r="T23" i="7"/>
  <c r="T149" i="7"/>
  <c r="R33" i="23"/>
  <c r="R59" i="7"/>
  <c r="N131" i="23"/>
  <c r="P29" i="23"/>
  <c r="N71" i="23"/>
  <c r="V130" i="7"/>
  <c r="P109" i="7"/>
  <c r="N29" i="7"/>
  <c r="E111" i="6"/>
  <c r="P65" i="7"/>
  <c r="P116" i="23"/>
  <c r="L130" i="7"/>
  <c r="V26" i="23"/>
  <c r="R75" i="7"/>
  <c r="L61" i="7"/>
  <c r="T21" i="23"/>
  <c r="T66" i="7"/>
  <c r="R101" i="23"/>
  <c r="V115" i="23"/>
  <c r="V58" i="7"/>
  <c r="T100" i="7"/>
  <c r="E104" i="6"/>
  <c r="N133" i="7"/>
  <c r="P109" i="23"/>
  <c r="V144" i="23"/>
  <c r="R95" i="7"/>
  <c r="L66" i="7"/>
  <c r="P108" i="23"/>
  <c r="T81" i="23"/>
  <c r="T59" i="23"/>
  <c r="P30" i="23"/>
  <c r="T52" i="23"/>
  <c r="T74" i="7"/>
  <c r="N90" i="23"/>
  <c r="R25" i="23"/>
  <c r="P102" i="23"/>
  <c r="R145" i="7"/>
  <c r="V96" i="7"/>
  <c r="V99" i="7"/>
  <c r="V97" i="23"/>
  <c r="V56" i="23"/>
  <c r="T145" i="7"/>
  <c r="T118" i="23"/>
  <c r="V73" i="23"/>
  <c r="D34" i="6"/>
  <c r="P58" i="23"/>
  <c r="N134" i="7"/>
  <c r="R81" i="23"/>
  <c r="N95" i="7"/>
  <c r="V149" i="23"/>
  <c r="L19" i="23"/>
  <c r="T85" i="23"/>
  <c r="R146" i="7"/>
  <c r="P28" i="7"/>
  <c r="R43" i="7"/>
  <c r="R129" i="7"/>
  <c r="P97" i="7"/>
  <c r="V28" i="7"/>
  <c r="N48" i="23"/>
  <c r="N68" i="7"/>
  <c r="L136" i="7"/>
  <c r="P117" i="7"/>
  <c r="V52" i="23"/>
  <c r="V118" i="23"/>
  <c r="L29" i="23"/>
  <c r="E108" i="6"/>
  <c r="V66" i="23"/>
  <c r="T46" i="23"/>
  <c r="V41" i="23"/>
  <c r="T48" i="7"/>
  <c r="V82" i="7"/>
  <c r="L47" i="23"/>
  <c r="R22" i="7"/>
  <c r="V143" i="23"/>
  <c r="T90" i="23"/>
  <c r="E117" i="6"/>
  <c r="T61" i="23"/>
  <c r="V76" i="7"/>
  <c r="R26" i="23"/>
  <c r="R91" i="7"/>
  <c r="R40" i="7"/>
  <c r="T70" i="23"/>
  <c r="L95" i="7"/>
  <c r="V44" i="23"/>
  <c r="R27" i="23"/>
  <c r="R44" i="7"/>
  <c r="V65" i="7"/>
  <c r="P130" i="7"/>
  <c r="T64" i="23"/>
  <c r="E61" i="6"/>
  <c r="P141" i="23"/>
  <c r="L24" i="7"/>
  <c r="P90" i="23"/>
  <c r="R100" i="7"/>
  <c r="P55" i="7"/>
  <c r="R127" i="7"/>
  <c r="V81" i="23"/>
  <c r="R71" i="23"/>
  <c r="R128" i="7"/>
  <c r="P81" i="7"/>
  <c r="E53" i="6"/>
  <c r="T136" i="23"/>
  <c r="L100" i="23"/>
  <c r="T44" i="7"/>
  <c r="E65" i="6"/>
  <c r="L88" i="7"/>
  <c r="T82" i="7"/>
  <c r="V54" i="7"/>
  <c r="T84" i="23"/>
  <c r="D32" i="6"/>
  <c r="L134" i="7"/>
  <c r="T89" i="7"/>
  <c r="T66" i="23"/>
  <c r="N84" i="23"/>
  <c r="N27" i="23"/>
  <c r="E69" i="6"/>
  <c r="T67" i="7"/>
  <c r="N20" i="23"/>
  <c r="E116" i="6"/>
  <c r="P134" i="23"/>
  <c r="N24" i="7"/>
  <c r="P31" i="23"/>
  <c r="R48" i="23"/>
  <c r="N46" i="7"/>
  <c r="L26" i="7"/>
  <c r="V34" i="7"/>
  <c r="T98" i="7"/>
  <c r="L87" i="7"/>
  <c r="T29" i="23"/>
  <c r="V130" i="23"/>
  <c r="P85" i="7"/>
  <c r="R96" i="7"/>
  <c r="R85" i="23"/>
  <c r="V55" i="7"/>
  <c r="D130" i="6"/>
  <c r="L95" i="23"/>
  <c r="V86" i="23"/>
  <c r="T75" i="23"/>
  <c r="N26" i="23"/>
  <c r="E115" i="6"/>
  <c r="N75" i="7"/>
  <c r="N29" i="23"/>
  <c r="E84" i="6"/>
  <c r="E48" i="6"/>
  <c r="V71" i="7"/>
  <c r="E81" i="6"/>
  <c r="V101" i="23"/>
  <c r="N86" i="23"/>
  <c r="V20" i="23"/>
  <c r="E52" i="6"/>
  <c r="V55" i="23"/>
  <c r="L48" i="7"/>
  <c r="T83" i="7"/>
  <c r="P42" i="7"/>
  <c r="T110" i="23"/>
  <c r="V29" i="7"/>
  <c r="V94" i="23"/>
  <c r="V65" i="23"/>
  <c r="D147" i="6"/>
  <c r="T84" i="7"/>
  <c r="V87" i="7"/>
  <c r="R29" i="23"/>
  <c r="T111" i="7"/>
  <c r="D131" i="6"/>
  <c r="V54" i="23"/>
  <c r="P61" i="7"/>
  <c r="P90" i="7"/>
  <c r="N112" i="7"/>
  <c r="R68" i="23"/>
  <c r="V99" i="23"/>
  <c r="P91" i="7"/>
  <c r="N67" i="7"/>
  <c r="T45" i="7"/>
  <c r="T101" i="7"/>
  <c r="P112" i="7"/>
  <c r="T89" i="23"/>
  <c r="T83" i="23"/>
  <c r="P44" i="7"/>
  <c r="L147" i="23"/>
  <c r="L21" i="7"/>
  <c r="V32" i="7"/>
  <c r="L66" i="23"/>
  <c r="R73" i="7"/>
  <c r="V49" i="23"/>
  <c r="P56" i="7"/>
  <c r="D31" i="6"/>
  <c r="P111" i="7"/>
  <c r="P29" i="7"/>
  <c r="R98" i="7"/>
  <c r="V88" i="7"/>
  <c r="P58" i="7"/>
  <c r="V102" i="7"/>
  <c r="N72" i="7"/>
  <c r="P32" i="23"/>
  <c r="L103" i="7"/>
  <c r="R82" i="7"/>
  <c r="V61" i="7"/>
  <c r="D27" i="6"/>
  <c r="V81" i="7"/>
  <c r="P84" i="23"/>
  <c r="L60" i="23"/>
  <c r="L71" i="7"/>
  <c r="P148" i="7"/>
  <c r="L111" i="7"/>
  <c r="T129" i="7"/>
  <c r="N60" i="23"/>
  <c r="P69" i="7"/>
  <c r="N76" i="23"/>
  <c r="P98" i="7"/>
  <c r="L49" i="7"/>
  <c r="P23" i="23"/>
  <c r="E41" i="6"/>
  <c r="N21" i="23"/>
  <c r="V25" i="23"/>
  <c r="L61" i="23"/>
  <c r="N141" i="23"/>
  <c r="L28" i="7"/>
  <c r="P147" i="23"/>
  <c r="T41" i="23"/>
  <c r="T40" i="7"/>
  <c r="R148" i="7"/>
  <c r="N82" i="23"/>
  <c r="T132" i="7"/>
  <c r="N44" i="23"/>
  <c r="D127" i="6"/>
  <c r="R20" i="7"/>
  <c r="D28" i="6"/>
  <c r="R132" i="23"/>
  <c r="P47" i="7"/>
  <c r="N31" i="7"/>
  <c r="L86" i="7"/>
  <c r="P142" i="23"/>
  <c r="P42" i="23"/>
  <c r="T115" i="7"/>
  <c r="V108" i="7"/>
  <c r="R56" i="23"/>
  <c r="L40" i="23"/>
  <c r="N76" i="7"/>
  <c r="T148" i="23"/>
  <c r="E110" i="6"/>
  <c r="L96" i="23"/>
  <c r="N83" i="7"/>
  <c r="L34" i="7"/>
  <c r="N149" i="7"/>
  <c r="R147" i="23"/>
  <c r="N101" i="7"/>
  <c r="V26" i="7"/>
  <c r="P52" i="23"/>
  <c r="R90" i="23"/>
  <c r="V59" i="23"/>
  <c r="L76" i="7"/>
  <c r="L71" i="23"/>
  <c r="R41" i="7"/>
  <c r="P126" i="23"/>
  <c r="T146" i="7"/>
  <c r="L47" i="7"/>
  <c r="N133" i="23"/>
  <c r="V42" i="23"/>
  <c r="L102" i="23"/>
  <c r="R45" i="7"/>
  <c r="L75" i="23"/>
  <c r="P54" i="23"/>
  <c r="N100" i="7"/>
  <c r="R143" i="23"/>
  <c r="N148" i="7"/>
  <c r="N53" i="7"/>
  <c r="L82" i="23"/>
  <c r="E59" i="6"/>
  <c r="P54" i="7"/>
  <c r="P103" i="23"/>
  <c r="L103" i="23"/>
  <c r="V21" i="23"/>
  <c r="L55" i="23"/>
  <c r="L85" i="7"/>
  <c r="R19" i="7"/>
  <c r="T110" i="7"/>
  <c r="D33" i="6"/>
  <c r="R58" i="23"/>
  <c r="E54" i="6"/>
  <c r="N118" i="7"/>
  <c r="N148" i="23"/>
  <c r="R84" i="7"/>
  <c r="V74" i="23"/>
  <c r="R33" i="7"/>
  <c r="T82" i="23"/>
  <c r="V60" i="7"/>
  <c r="V112" i="23"/>
  <c r="E42" i="6"/>
  <c r="P34" i="23"/>
  <c r="R130" i="23"/>
  <c r="R42" i="23"/>
  <c r="R145" i="23"/>
  <c r="P86" i="23"/>
  <c r="L91" i="23"/>
  <c r="R68" i="7"/>
  <c r="R76" i="7"/>
  <c r="R134" i="7"/>
  <c r="N117" i="23"/>
  <c r="V31" i="23"/>
  <c r="N127" i="23"/>
  <c r="N147" i="7"/>
  <c r="R66" i="23"/>
  <c r="P44" i="23"/>
  <c r="T41" i="7"/>
  <c r="T28" i="7"/>
  <c r="P27" i="7"/>
  <c r="N64" i="7"/>
  <c r="N60" i="7"/>
  <c r="R52" i="7"/>
  <c r="R104" i="23"/>
  <c r="L96" i="7"/>
  <c r="E114" i="6"/>
  <c r="T68" i="7"/>
  <c r="R67" i="23"/>
  <c r="P95" i="23"/>
  <c r="R22" i="23"/>
  <c r="R89" i="23"/>
  <c r="V19" i="23"/>
  <c r="N28" i="7"/>
  <c r="V64" i="7"/>
  <c r="T134" i="23"/>
  <c r="V28" i="23"/>
  <c r="V126" i="23"/>
  <c r="N94" i="23"/>
  <c r="V143" i="7"/>
  <c r="R141" i="23"/>
  <c r="V96" i="23"/>
  <c r="L57" i="23"/>
  <c r="P104" i="23"/>
  <c r="L23" i="7"/>
  <c r="T30" i="7"/>
  <c r="L128" i="23"/>
  <c r="D24" i="6"/>
  <c r="E91" i="6"/>
  <c r="P53" i="7"/>
  <c r="N130" i="7"/>
  <c r="D126" i="6"/>
  <c r="T30" i="23"/>
  <c r="P141" i="7"/>
  <c r="T94" i="23"/>
  <c r="T47" i="23"/>
  <c r="R49" i="23"/>
  <c r="R117" i="23"/>
  <c r="R113" i="7"/>
  <c r="P118" i="7"/>
  <c r="P114" i="23"/>
  <c r="R94" i="7"/>
  <c r="N69" i="23"/>
  <c r="N102" i="23"/>
  <c r="L141" i="23"/>
  <c r="R53" i="7"/>
  <c r="L59" i="23"/>
  <c r="P83" i="23"/>
  <c r="D134" i="6"/>
  <c r="V134" i="7"/>
  <c r="T65" i="7"/>
  <c r="T58" i="7"/>
  <c r="V95" i="23"/>
  <c r="V90" i="23"/>
  <c r="L108" i="7"/>
  <c r="P128" i="7"/>
  <c r="N110" i="7"/>
  <c r="D22" i="6"/>
  <c r="P115" i="23"/>
  <c r="D30" i="6"/>
  <c r="T91" i="7"/>
  <c r="V89" i="7"/>
  <c r="T112" i="7"/>
  <c r="P69" i="23"/>
  <c r="T113" i="7"/>
  <c r="T70" i="7"/>
  <c r="R133" i="23"/>
  <c r="T33" i="7"/>
  <c r="N127" i="7"/>
  <c r="N149" i="23"/>
  <c r="R136" i="23"/>
  <c r="T114" i="7"/>
  <c r="V66" i="7"/>
  <c r="R134" i="23"/>
  <c r="V22" i="7"/>
  <c r="T81" i="7"/>
  <c r="P31" i="7"/>
  <c r="V60" i="23"/>
  <c r="T73" i="7"/>
  <c r="L54" i="7"/>
  <c r="P144" i="7"/>
  <c r="E43" i="6"/>
  <c r="P130" i="23"/>
  <c r="L142" i="23"/>
  <c r="L109" i="7"/>
  <c r="V52" i="7"/>
  <c r="L83" i="23"/>
  <c r="V100" i="7"/>
  <c r="N74" i="23"/>
  <c r="N96" i="7"/>
  <c r="N114" i="23"/>
  <c r="T101" i="23"/>
  <c r="P43" i="7"/>
  <c r="R44" i="23"/>
  <c r="V86" i="7"/>
  <c r="E103" i="6"/>
  <c r="V45" i="7"/>
  <c r="P118" i="23"/>
  <c r="L31" i="7"/>
  <c r="L113" i="7"/>
  <c r="L22" i="23"/>
  <c r="P103" i="7"/>
  <c r="N115" i="23"/>
  <c r="N141" i="7"/>
  <c r="L21" i="23"/>
  <c r="N72" i="23"/>
  <c r="P40" i="23"/>
  <c r="T145" i="23"/>
  <c r="L114" i="7"/>
  <c r="R150" i="7"/>
  <c r="T103" i="23"/>
  <c r="L118" i="23"/>
  <c r="N91" i="7"/>
  <c r="L143" i="7"/>
  <c r="V110" i="7"/>
  <c r="P117" i="23"/>
  <c r="R57" i="23"/>
  <c r="L31" i="23"/>
  <c r="V131" i="23"/>
  <c r="L99" i="23"/>
  <c r="N64" i="23"/>
  <c r="N32" i="23"/>
  <c r="L117" i="23"/>
  <c r="R113" i="23"/>
  <c r="N113" i="7"/>
  <c r="P89" i="23"/>
  <c r="L32" i="23"/>
  <c r="L41" i="23"/>
  <c r="N98" i="7"/>
  <c r="L149" i="23"/>
  <c r="V115" i="7"/>
  <c r="T57" i="7"/>
  <c r="P74" i="23"/>
  <c r="T69" i="7"/>
  <c r="N146" i="23"/>
  <c r="V131" i="7"/>
  <c r="R148" i="23"/>
  <c r="P48" i="7"/>
  <c r="T144" i="7"/>
  <c r="N32" i="7"/>
  <c r="P97" i="23"/>
  <c r="L130" i="23"/>
  <c r="T133" i="23"/>
  <c r="L46" i="23"/>
  <c r="V103" i="23"/>
  <c r="N58" i="7"/>
  <c r="N95" i="23"/>
  <c r="T127" i="23"/>
  <c r="L74" i="23"/>
  <c r="L150" i="23"/>
  <c r="T20" i="23"/>
  <c r="T136" i="7"/>
  <c r="N40" i="23"/>
  <c r="V89" i="23"/>
  <c r="T49" i="23"/>
  <c r="N70" i="7"/>
  <c r="R112" i="23"/>
  <c r="R142" i="7"/>
  <c r="T95" i="7"/>
  <c r="R128" i="23"/>
  <c r="T132" i="23"/>
  <c r="T108" i="7"/>
  <c r="V97" i="7"/>
  <c r="T29" i="7"/>
  <c r="V74" i="7"/>
  <c r="T109" i="7"/>
  <c r="V23" i="23"/>
  <c r="V117" i="7"/>
  <c r="L42" i="7"/>
  <c r="R81" i="7"/>
  <c r="T126" i="23"/>
  <c r="P101" i="7"/>
  <c r="N150" i="7"/>
  <c r="L52" i="7"/>
  <c r="L129" i="23"/>
  <c r="T108" i="23"/>
  <c r="N73" i="7"/>
  <c r="V148" i="23"/>
  <c r="V83" i="23"/>
  <c r="T55" i="23"/>
  <c r="R116" i="7"/>
  <c r="R28" i="23"/>
  <c r="N90" i="7"/>
  <c r="T22" i="7"/>
  <c r="N85" i="23"/>
  <c r="N48" i="7"/>
  <c r="R56" i="7"/>
  <c r="V88" i="23"/>
  <c r="D136" i="6"/>
  <c r="V33" i="23"/>
  <c r="N52" i="23"/>
  <c r="L111" i="23"/>
  <c r="T55" i="7"/>
  <c r="D23" i="6"/>
  <c r="V109" i="7"/>
  <c r="R104" i="7"/>
  <c r="P144" i="23"/>
  <c r="L67" i="7"/>
  <c r="N131" i="7"/>
  <c r="E57" i="6"/>
  <c r="T99" i="7"/>
  <c r="L110" i="23"/>
  <c r="P101" i="23"/>
  <c r="E73" i="6"/>
  <c r="V103" i="7"/>
  <c r="L24" i="23"/>
  <c r="V134" i="23"/>
  <c r="P99" i="23"/>
  <c r="T56" i="23"/>
  <c r="P96" i="7"/>
  <c r="P136" i="7"/>
  <c r="P60" i="7"/>
  <c r="T56" i="7"/>
  <c r="V59" i="7"/>
  <c r="T131" i="7"/>
  <c r="L117" i="7"/>
  <c r="R142" i="23"/>
  <c r="E94" i="6"/>
  <c r="R95" i="23"/>
  <c r="P68" i="23"/>
  <c r="V147" i="23"/>
  <c r="L33" i="23"/>
  <c r="T53" i="7"/>
  <c r="L149" i="7"/>
  <c r="T133" i="7"/>
  <c r="N26" i="7"/>
  <c r="N126" i="7"/>
  <c r="T19" i="23"/>
  <c r="L90" i="7"/>
  <c r="R67" i="7"/>
  <c r="N59" i="7"/>
  <c r="V69" i="23"/>
  <c r="R143" i="7"/>
  <c r="N19" i="7"/>
  <c r="R70" i="23"/>
  <c r="V113" i="23"/>
  <c r="D132" i="6"/>
  <c r="N61" i="7"/>
  <c r="L56" i="7"/>
  <c r="P22" i="23"/>
  <c r="V68" i="7"/>
  <c r="L64" i="7"/>
  <c r="P19" i="7"/>
  <c r="N65" i="7"/>
  <c r="R27" i="7"/>
  <c r="R94" i="23"/>
  <c r="T118" i="7"/>
  <c r="T91" i="23"/>
  <c r="L94" i="23"/>
  <c r="R72" i="23"/>
  <c r="L55" i="7"/>
  <c r="P46" i="23"/>
  <c r="T147" i="23"/>
  <c r="R98" i="23"/>
  <c r="R74" i="7"/>
  <c r="P28" i="23"/>
  <c r="P127" i="7"/>
  <c r="D25" i="6"/>
  <c r="V43" i="7"/>
  <c r="T19" i="7"/>
  <c r="R29" i="7"/>
  <c r="L126" i="7"/>
  <c r="T72" i="23"/>
  <c r="T44" i="23"/>
  <c r="E97" i="6"/>
  <c r="V40" i="7"/>
  <c r="E44" i="6"/>
  <c r="T71" i="7"/>
  <c r="P71" i="23"/>
  <c r="N25" i="7"/>
  <c r="P40" i="7"/>
  <c r="N109" i="23"/>
  <c r="N41" i="23"/>
  <c r="P131" i="23"/>
  <c r="N89" i="23"/>
  <c r="P26" i="7"/>
  <c r="L19" i="7"/>
  <c r="R32" i="7"/>
  <c r="T143" i="7"/>
  <c r="R149" i="23"/>
  <c r="V83" i="7"/>
  <c r="V71" i="23"/>
  <c r="N145" i="23"/>
  <c r="T142" i="23"/>
  <c r="T141" i="7"/>
  <c r="R87" i="23"/>
  <c r="D145" i="6"/>
  <c r="R144" i="23"/>
  <c r="L146" i="7"/>
  <c r="V142" i="23"/>
  <c r="L84" i="7"/>
  <c r="P104" i="7"/>
  <c r="V27" i="23"/>
  <c r="V149" i="7"/>
  <c r="N57" i="7"/>
  <c r="L76" i="23"/>
  <c r="E82" i="6"/>
  <c r="N31" i="23"/>
  <c r="L48" i="23"/>
  <c r="V20" i="7"/>
  <c r="R117" i="7"/>
  <c r="L68" i="7"/>
  <c r="N114" i="7"/>
  <c r="T53" i="23"/>
  <c r="R116" i="23"/>
  <c r="V114" i="23"/>
  <c r="R19" i="23"/>
  <c r="V25" i="7"/>
  <c r="L98" i="23"/>
  <c r="E55" i="6"/>
  <c r="V84" i="23"/>
  <c r="V53" i="23"/>
  <c r="L148" i="23"/>
  <c r="T116" i="7"/>
  <c r="R43" i="23"/>
  <c r="R65" i="23"/>
  <c r="T27" i="7"/>
  <c r="D146" i="6"/>
  <c r="V133" i="23"/>
  <c r="T21" i="7"/>
  <c r="T135" i="23"/>
  <c r="L65" i="7"/>
  <c r="P110" i="7"/>
  <c r="E83" i="6"/>
  <c r="T150" i="23"/>
  <c r="P115" i="7"/>
  <c r="N117" i="7"/>
  <c r="T60" i="23"/>
  <c r="T128" i="23"/>
  <c r="L25" i="7"/>
  <c r="T98" i="23"/>
  <c r="N129" i="23"/>
  <c r="N24" i="23"/>
  <c r="N146" i="7"/>
  <c r="R85" i="7"/>
  <c r="R40" i="23"/>
  <c r="P143" i="7"/>
  <c r="R141" i="7"/>
  <c r="P22" i="7"/>
  <c r="V111" i="23"/>
  <c r="P20" i="7"/>
  <c r="T40" i="23"/>
  <c r="L129" i="7"/>
  <c r="E109" i="6"/>
  <c r="E98" i="6"/>
  <c r="P94" i="7"/>
  <c r="T31" i="7"/>
  <c r="R23" i="7"/>
  <c r="P113" i="23"/>
  <c r="V45" i="23"/>
  <c r="V135" i="7"/>
  <c r="V33" i="7"/>
  <c r="T49" i="7"/>
  <c r="L132" i="7"/>
  <c r="V72" i="23"/>
  <c r="L116" i="7"/>
  <c r="V109" i="23"/>
  <c r="V40" i="23"/>
  <c r="R72" i="7"/>
  <c r="N57" i="23"/>
  <c r="L127" i="7"/>
  <c r="V48" i="7"/>
  <c r="N109" i="7"/>
  <c r="P30" i="7"/>
  <c r="L147" i="7"/>
  <c r="V58" i="23"/>
  <c r="L114" i="23"/>
  <c r="P145" i="7"/>
  <c r="L97" i="23"/>
  <c r="N99" i="7"/>
  <c r="R115" i="7"/>
  <c r="P149" i="7"/>
  <c r="T142" i="7"/>
  <c r="V32" i="23"/>
  <c r="T102" i="23"/>
  <c r="R112" i="7"/>
  <c r="P131" i="7"/>
  <c r="L27" i="7"/>
  <c r="P129" i="7"/>
  <c r="P23" i="7"/>
  <c r="T20" i="7"/>
  <c r="T59" i="7"/>
  <c r="V114" i="7"/>
  <c r="T45" i="23"/>
  <c r="P67" i="23"/>
  <c r="P73" i="23"/>
  <c r="L104" i="23"/>
  <c r="P55" i="23"/>
  <c r="R127" i="23"/>
  <c r="T43" i="7"/>
  <c r="T96" i="7"/>
  <c r="E66" i="6"/>
  <c r="T72" i="7"/>
  <c r="N130" i="23"/>
  <c r="P133" i="7"/>
  <c r="R55" i="7"/>
  <c r="L46" i="7"/>
  <c r="R97" i="7"/>
  <c r="P150" i="23"/>
  <c r="L109" i="23"/>
  <c r="L141" i="7"/>
  <c r="L83" i="7"/>
  <c r="R86" i="7"/>
  <c r="L134" i="23"/>
  <c r="N28" i="23"/>
  <c r="N113" i="23"/>
  <c r="R99" i="7"/>
  <c r="V111" i="7"/>
  <c r="P24" i="23"/>
  <c r="P41" i="7"/>
  <c r="R111" i="23"/>
  <c r="L90" i="23"/>
  <c r="T73" i="23"/>
  <c r="P72" i="7"/>
  <c r="V142" i="7"/>
  <c r="V108" i="23"/>
  <c r="V141" i="23"/>
  <c r="V70" i="23"/>
  <c r="V127" i="7"/>
  <c r="L142" i="7"/>
  <c r="T109" i="23"/>
  <c r="N87" i="7"/>
  <c r="N118" i="23"/>
  <c r="T24" i="23"/>
  <c r="R96" i="23"/>
  <c r="R149" i="7"/>
  <c r="P91" i="23"/>
  <c r="T34" i="23"/>
  <c r="P59" i="23"/>
  <c r="N41" i="7"/>
  <c r="V72" i="7"/>
  <c r="T117" i="23"/>
  <c r="E101" i="6"/>
  <c r="L101" i="7"/>
  <c r="V146" i="7"/>
  <c r="R24" i="7"/>
  <c r="P49" i="7"/>
  <c r="N144" i="23"/>
  <c r="L133" i="7"/>
  <c r="P102" i="7"/>
  <c r="R24" i="23"/>
  <c r="N104" i="7"/>
  <c r="V27" i="7"/>
  <c r="P74" i="7"/>
  <c r="P81" i="23"/>
  <c r="R144" i="7"/>
  <c r="P126" i="7"/>
  <c r="P59" i="7"/>
  <c r="N25" i="23"/>
  <c r="R109" i="7"/>
  <c r="L20" i="23"/>
  <c r="N23" i="23"/>
  <c r="R100" i="23"/>
  <c r="T150" i="7"/>
  <c r="R31" i="7"/>
  <c r="T57" i="23"/>
  <c r="L28" i="23"/>
  <c r="L27" i="23"/>
  <c r="P142" i="7"/>
  <c r="V57" i="23"/>
  <c r="V85" i="7"/>
  <c r="R45" i="23"/>
  <c r="R42" i="7"/>
  <c r="D143" i="6"/>
  <c r="V76" i="23"/>
  <c r="R135" i="23"/>
  <c r="R82" i="23"/>
  <c r="N84" i="7"/>
  <c r="T129" i="23"/>
  <c r="N46" i="23"/>
  <c r="P146" i="23"/>
  <c r="E112" i="6"/>
  <c r="N22" i="7"/>
  <c r="V84" i="7"/>
  <c r="N81" i="7"/>
  <c r="N21" i="7"/>
  <c r="R147" i="7"/>
  <c r="P88" i="23"/>
  <c r="L104" i="7"/>
  <c r="V49" i="7"/>
  <c r="L56" i="23"/>
  <c r="P88" i="7"/>
  <c r="R30" i="7"/>
  <c r="T143" i="23"/>
  <c r="V90" i="7"/>
  <c r="N75" i="23"/>
  <c r="R99" i="23"/>
  <c r="T131" i="23"/>
  <c r="L41" i="7"/>
  <c r="R73" i="23"/>
  <c r="R58" i="7"/>
  <c r="L73" i="23"/>
  <c r="P94" i="23"/>
  <c r="N45" i="23"/>
  <c r="N69" i="7"/>
  <c r="T76" i="23"/>
  <c r="L146" i="23"/>
  <c r="P70" i="7"/>
  <c r="N101" i="23"/>
  <c r="E60" i="6"/>
  <c r="P114" i="7"/>
  <c r="N58" i="23"/>
  <c r="V128" i="7"/>
  <c r="T100" i="23"/>
  <c r="E74" i="6"/>
  <c r="V24" i="7"/>
  <c r="L59" i="7"/>
  <c r="R74" i="23"/>
  <c r="P53" i="23"/>
  <c r="T69" i="23"/>
  <c r="L100" i="7"/>
  <c r="L54" i="23"/>
  <c r="E90" i="6"/>
  <c r="P96" i="23"/>
  <c r="P82" i="23"/>
  <c r="V87" i="23"/>
  <c r="V47" i="7"/>
  <c r="P34" i="7"/>
  <c r="L99" i="7"/>
  <c r="N66" i="7"/>
  <c r="D142" i="6"/>
  <c r="L84" i="23"/>
  <c r="V110" i="23"/>
  <c r="R132" i="7"/>
  <c r="N49" i="23"/>
  <c r="L73" i="7"/>
  <c r="N86" i="7"/>
  <c r="R150" i="23"/>
  <c r="V132" i="23"/>
  <c r="P25" i="7"/>
  <c r="R103" i="23"/>
  <c r="P143" i="23"/>
  <c r="E87" i="6"/>
  <c r="L110" i="7"/>
  <c r="P64" i="23"/>
  <c r="P45" i="23"/>
  <c r="P57" i="23"/>
  <c r="T46" i="7"/>
  <c r="N143" i="23"/>
  <c r="T43" i="23"/>
  <c r="L131" i="7"/>
  <c r="R53" i="23"/>
  <c r="N85" i="7"/>
  <c r="L89" i="23"/>
  <c r="T87" i="23"/>
  <c r="R57" i="7"/>
  <c r="N33" i="23"/>
  <c r="R21" i="7"/>
  <c r="L145" i="7"/>
  <c r="D21" i="6"/>
  <c r="L42" i="23"/>
  <c r="R126" i="23"/>
  <c r="P33" i="23"/>
  <c r="L143" i="23"/>
  <c r="P132" i="23"/>
  <c r="T130" i="7"/>
  <c r="D29" i="6"/>
  <c r="T113" i="23"/>
  <c r="R61" i="23"/>
  <c r="V46" i="23"/>
  <c r="P127" i="23"/>
  <c r="P132" i="7"/>
  <c r="V64" i="23"/>
  <c r="N22" i="23"/>
  <c r="P60" i="23"/>
  <c r="L113" i="23"/>
  <c r="N128" i="7"/>
  <c r="P95" i="7"/>
  <c r="T103" i="7"/>
  <c r="N102" i="7"/>
  <c r="P70" i="23"/>
  <c r="V70" i="7"/>
  <c r="L34" i="23"/>
  <c r="D26" i="6"/>
  <c r="T68" i="23"/>
  <c r="V100" i="23"/>
  <c r="L57" i="7"/>
  <c r="T52" i="7"/>
  <c r="V24" i="23"/>
  <c r="T61" i="7"/>
  <c r="V129" i="23"/>
  <c r="V43" i="23"/>
  <c r="V133" i="7"/>
  <c r="V112" i="7"/>
  <c r="T148" i="7"/>
  <c r="P150" i="7"/>
  <c r="T34" i="7"/>
  <c r="L43" i="23"/>
  <c r="N27" i="7"/>
  <c r="P98" i="23"/>
  <c r="E49" i="6"/>
  <c r="T62" i="7" l="1"/>
  <c r="T172" i="7" s="1"/>
  <c r="D26" i="7"/>
  <c r="D26" i="23"/>
  <c r="V77" i="23"/>
  <c r="V173" i="23" s="1"/>
  <c r="D29" i="7"/>
  <c r="D29" i="23"/>
  <c r="R137" i="23"/>
  <c r="D21" i="23"/>
  <c r="D21" i="7"/>
  <c r="P77" i="23"/>
  <c r="P173" i="23" s="1"/>
  <c r="P105" i="23"/>
  <c r="P175" i="23" s="1"/>
  <c r="N92" i="7"/>
  <c r="N174" i="7" s="1"/>
  <c r="P137" i="7"/>
  <c r="P92" i="23"/>
  <c r="P174" i="23" s="1"/>
  <c r="V151" i="23"/>
  <c r="V119" i="23"/>
  <c r="V176" i="23" s="1"/>
  <c r="L151" i="7"/>
  <c r="V50" i="23"/>
  <c r="P105" i="7"/>
  <c r="P175" i="7" s="1"/>
  <c r="T50" i="23"/>
  <c r="R151" i="7"/>
  <c r="R50" i="23"/>
  <c r="R35" i="23"/>
  <c r="R157" i="23" s="1"/>
  <c r="R169" i="23" s="1"/>
  <c r="T151" i="7"/>
  <c r="L35" i="7"/>
  <c r="L157" i="7" s="1"/>
  <c r="L169" i="7" s="1"/>
  <c r="P50" i="7"/>
  <c r="V50" i="7"/>
  <c r="L137" i="7"/>
  <c r="T35" i="7"/>
  <c r="T157" i="7" s="1"/>
  <c r="T169" i="7" s="1"/>
  <c r="D25" i="23"/>
  <c r="D25" i="7"/>
  <c r="L105" i="23"/>
  <c r="L175" i="23" s="1"/>
  <c r="R105" i="23"/>
  <c r="R175" i="23" s="1"/>
  <c r="P35" i="7"/>
  <c r="P157" i="7" s="1"/>
  <c r="P169" i="7" s="1"/>
  <c r="L77" i="7"/>
  <c r="L173" i="7" s="1"/>
  <c r="N35" i="7"/>
  <c r="N157" i="7" s="1"/>
  <c r="N169" i="7" s="1"/>
  <c r="T35" i="23"/>
  <c r="T157" i="23" s="1"/>
  <c r="T169" i="23" s="1"/>
  <c r="N137" i="7"/>
  <c r="E94" i="7" a="1"/>
  <c r="E94" i="23" a="1"/>
  <c r="D23" i="23"/>
  <c r="D23" i="7"/>
  <c r="N62" i="23"/>
  <c r="N172" i="23" s="1"/>
  <c r="T119" i="23"/>
  <c r="T176" i="23" s="1"/>
  <c r="L62" i="7"/>
  <c r="L172" i="7" s="1"/>
  <c r="T137" i="23"/>
  <c r="R92" i="7"/>
  <c r="R174" i="7" s="1"/>
  <c r="T119" i="7"/>
  <c r="T176" i="7" s="1"/>
  <c r="N50" i="23"/>
  <c r="N77" i="23"/>
  <c r="N173" i="23" s="1"/>
  <c r="P50" i="23"/>
  <c r="N151" i="7"/>
  <c r="V62" i="7"/>
  <c r="V172" i="7" s="1"/>
  <c r="T92" i="7"/>
  <c r="T174" i="7" s="1"/>
  <c r="D30" i="23"/>
  <c r="D30" i="7"/>
  <c r="D22" i="7"/>
  <c r="D22" i="23"/>
  <c r="L119" i="7"/>
  <c r="L176" i="7" s="1"/>
  <c r="L151" i="23"/>
  <c r="R105" i="7"/>
  <c r="R175" i="7" s="1"/>
  <c r="T105" i="23"/>
  <c r="T175" i="23" s="1"/>
  <c r="P151" i="7"/>
  <c r="D126" i="7" a="1"/>
  <c r="D126" i="23" a="1"/>
  <c r="D24" i="7"/>
  <c r="D24" i="23"/>
  <c r="R151" i="23"/>
  <c r="N105" i="23"/>
  <c r="N175" i="23" s="1"/>
  <c r="V137" i="23"/>
  <c r="V77" i="7"/>
  <c r="V173" i="7" s="1"/>
  <c r="V35" i="23"/>
  <c r="V157" i="23" s="1"/>
  <c r="V169" i="23" s="1"/>
  <c r="R62" i="7"/>
  <c r="R172" i="7" s="1"/>
  <c r="N77" i="7"/>
  <c r="N173" i="7" s="1"/>
  <c r="D33" i="23"/>
  <c r="D33" i="7"/>
  <c r="R35" i="7"/>
  <c r="R157" i="7" s="1"/>
  <c r="R169" i="7" s="1"/>
  <c r="P137" i="23"/>
  <c r="P62" i="23"/>
  <c r="P172" i="23" s="1"/>
  <c r="L50" i="23"/>
  <c r="V119" i="7"/>
  <c r="V176" i="7" s="1"/>
  <c r="D28" i="7"/>
  <c r="D28" i="23"/>
  <c r="T50" i="7"/>
  <c r="N151" i="23"/>
  <c r="V92" i="7"/>
  <c r="V174" i="7" s="1"/>
  <c r="D27" i="23"/>
  <c r="D27" i="7"/>
  <c r="D31" i="7"/>
  <c r="D31" i="23"/>
  <c r="V105" i="23"/>
  <c r="V175" i="23" s="1"/>
  <c r="E52" i="23" a="1"/>
  <c r="E52" i="7" a="1"/>
  <c r="E81" i="23" a="1"/>
  <c r="E81" i="7" a="1"/>
  <c r="D32" i="7"/>
  <c r="D32" i="23"/>
  <c r="P92" i="7"/>
  <c r="P174" i="7" s="1"/>
  <c r="V92" i="23"/>
  <c r="V174" i="23" s="1"/>
  <c r="P151" i="23"/>
  <c r="T77" i="23"/>
  <c r="T173" i="23" s="1"/>
  <c r="R50" i="7"/>
  <c r="E108" i="7" a="1"/>
  <c r="E108" i="23" a="1"/>
  <c r="V62" i="23"/>
  <c r="V172" i="23" s="1"/>
  <c r="L35" i="23"/>
  <c r="L157" i="23" s="1"/>
  <c r="L169" i="23" s="1"/>
  <c r="R92" i="23"/>
  <c r="R174" i="23" s="1"/>
  <c r="D34" i="7"/>
  <c r="D34" i="23"/>
  <c r="T62" i="23"/>
  <c r="T172" i="23" s="1"/>
  <c r="T92" i="23"/>
  <c r="T174" i="23" s="1"/>
  <c r="P119" i="23"/>
  <c r="P176" i="23" s="1"/>
  <c r="V35" i="7"/>
  <c r="V157" i="7" s="1"/>
  <c r="V169" i="7" s="1"/>
  <c r="N50" i="7"/>
  <c r="R77" i="23"/>
  <c r="R173" i="23" s="1"/>
  <c r="V151" i="7"/>
  <c r="P119" i="7"/>
  <c r="P176" i="7" s="1"/>
  <c r="E40" i="23" a="1"/>
  <c r="E40" i="7" a="1"/>
  <c r="L137" i="23"/>
  <c r="L77" i="23"/>
  <c r="L173" i="23" s="1"/>
  <c r="R137" i="7"/>
  <c r="P77" i="7"/>
  <c r="P173" i="7" s="1"/>
  <c r="P62" i="7"/>
  <c r="P172" i="7" s="1"/>
  <c r="N137" i="23"/>
  <c r="L92" i="7"/>
  <c r="L174" i="7" s="1"/>
  <c r="R77" i="7"/>
  <c r="R173" i="7" s="1"/>
  <c r="D141" i="7" a="1"/>
  <c r="D141" i="23" a="1"/>
  <c r="V105" i="7"/>
  <c r="V175" i="7" s="1"/>
  <c r="R62" i="23"/>
  <c r="R172" i="23" s="1"/>
  <c r="N119" i="7"/>
  <c r="N176" i="7" s="1"/>
  <c r="L92" i="23"/>
  <c r="L174" i="23" s="1"/>
  <c r="R119" i="23"/>
  <c r="R176" i="23" s="1"/>
  <c r="E64" i="23" a="1"/>
  <c r="E64" i="7" a="1"/>
  <c r="N105" i="7"/>
  <c r="N175" i="7" s="1"/>
  <c r="N62" i="7"/>
  <c r="N172" i="7" s="1"/>
  <c r="T137" i="7"/>
  <c r="N92" i="23"/>
  <c r="N174" i="23" s="1"/>
  <c r="N119" i="23"/>
  <c r="N176" i="23" s="1"/>
  <c r="L119" i="23"/>
  <c r="L176" i="23" s="1"/>
  <c r="T77" i="7"/>
  <c r="T173" i="7" s="1"/>
  <c r="V137" i="7"/>
  <c r="L105" i="7"/>
  <c r="L175" i="7" s="1"/>
  <c r="L62" i="23"/>
  <c r="L172" i="23" s="1"/>
  <c r="T105" i="7"/>
  <c r="T175" i="7" s="1"/>
  <c r="P35" i="23"/>
  <c r="P157" i="23" s="1"/>
  <c r="P169" i="23" s="1"/>
  <c r="N35" i="23"/>
  <c r="N157" i="23" s="1"/>
  <c r="N169" i="23" s="1"/>
  <c r="T151" i="23"/>
  <c r="R119" i="7"/>
  <c r="R176" i="7" s="1"/>
  <c r="L50" i="7"/>
  <c r="V177" i="7" l="1"/>
  <c r="V160" i="7"/>
  <c r="L161" i="23"/>
  <c r="L178" i="23"/>
  <c r="E87" i="7"/>
  <c r="E91" i="7"/>
  <c r="E89" i="7"/>
  <c r="E86" i="7"/>
  <c r="E82" i="7"/>
  <c r="E90" i="7"/>
  <c r="E83" i="7"/>
  <c r="E84" i="7"/>
  <c r="E81" i="7"/>
  <c r="E88" i="7"/>
  <c r="E85" i="7"/>
  <c r="V160" i="23"/>
  <c r="V177" i="23"/>
  <c r="T160" i="23"/>
  <c r="T177" i="23"/>
  <c r="D149" i="7"/>
  <c r="D148" i="7"/>
  <c r="D143" i="7"/>
  <c r="D144" i="7"/>
  <c r="D150" i="7"/>
  <c r="D142" i="7"/>
  <c r="D146" i="7"/>
  <c r="D141" i="7"/>
  <c r="D147" i="7"/>
  <c r="D145" i="7"/>
  <c r="E59" i="23"/>
  <c r="E58" i="23"/>
  <c r="E61" i="23"/>
  <c r="E52" i="23"/>
  <c r="E55" i="23"/>
  <c r="E54" i="23"/>
  <c r="E57" i="23"/>
  <c r="E60" i="23"/>
  <c r="E53" i="23"/>
  <c r="E56" i="23"/>
  <c r="R178" i="23"/>
  <c r="R161" i="23"/>
  <c r="T121" i="23"/>
  <c r="T159" i="23" s="1"/>
  <c r="T171" i="23"/>
  <c r="T160" i="7"/>
  <c r="T177" i="7"/>
  <c r="E109" i="7"/>
  <c r="E114" i="7"/>
  <c r="E118" i="7"/>
  <c r="E116" i="7"/>
  <c r="E113" i="7"/>
  <c r="E110" i="7"/>
  <c r="E115" i="7"/>
  <c r="E111" i="7"/>
  <c r="E112" i="7"/>
  <c r="E117" i="7"/>
  <c r="E108" i="7"/>
  <c r="R177" i="23"/>
  <c r="R160" i="23"/>
  <c r="T161" i="23"/>
  <c r="T178" i="23"/>
  <c r="N171" i="7"/>
  <c r="N121" i="7"/>
  <c r="N159" i="7" s="1"/>
  <c r="R121" i="7"/>
  <c r="R159" i="7" s="1"/>
  <c r="R171" i="7"/>
  <c r="P177" i="23"/>
  <c r="P160" i="23"/>
  <c r="V171" i="23"/>
  <c r="V121" i="23"/>
  <c r="V159" i="23" s="1"/>
  <c r="N160" i="23"/>
  <c r="N177" i="23"/>
  <c r="D126" i="23"/>
  <c r="D128" i="23"/>
  <c r="D132" i="23"/>
  <c r="D135" i="23"/>
  <c r="D130" i="23"/>
  <c r="D129" i="23"/>
  <c r="D136" i="23"/>
  <c r="D133" i="23"/>
  <c r="D134" i="23"/>
  <c r="D127" i="23"/>
  <c r="D131" i="23"/>
  <c r="L161" i="7"/>
  <c r="L178" i="7"/>
  <c r="T171" i="7"/>
  <c r="T121" i="7"/>
  <c r="T159" i="7" s="1"/>
  <c r="E81" i="23"/>
  <c r="E83" i="23"/>
  <c r="E85" i="23"/>
  <c r="E82" i="23"/>
  <c r="E90" i="23"/>
  <c r="E91" i="23"/>
  <c r="E88" i="23"/>
  <c r="E89" i="23"/>
  <c r="E86" i="23"/>
  <c r="E84" i="23"/>
  <c r="E87" i="23"/>
  <c r="R121" i="23"/>
  <c r="R159" i="23" s="1"/>
  <c r="R171" i="23"/>
  <c r="R161" i="7"/>
  <c r="R178" i="7"/>
  <c r="V161" i="7"/>
  <c r="V178" i="7"/>
  <c r="D129" i="7"/>
  <c r="D134" i="7"/>
  <c r="D136" i="7"/>
  <c r="D135" i="7"/>
  <c r="D132" i="7"/>
  <c r="D126" i="7"/>
  <c r="D133" i="7"/>
  <c r="D130" i="7"/>
  <c r="D128" i="7"/>
  <c r="D127" i="7"/>
  <c r="D131" i="7"/>
  <c r="E101" i="7"/>
  <c r="E104" i="7"/>
  <c r="E100" i="7"/>
  <c r="E98" i="7"/>
  <c r="E97" i="7"/>
  <c r="E102" i="7"/>
  <c r="E94" i="7"/>
  <c r="E99" i="7"/>
  <c r="E96" i="7"/>
  <c r="E95" i="7"/>
  <c r="E103" i="7"/>
  <c r="V161" i="23"/>
  <c r="V178" i="23"/>
  <c r="L160" i="23"/>
  <c r="L177" i="23"/>
  <c r="E54" i="7"/>
  <c r="E53" i="7"/>
  <c r="E61" i="7"/>
  <c r="E55" i="7"/>
  <c r="E60" i="7"/>
  <c r="E57" i="7"/>
  <c r="E56" i="7"/>
  <c r="E59" i="7"/>
  <c r="E52" i="7"/>
  <c r="E58" i="7"/>
  <c r="E101" i="23"/>
  <c r="E99" i="23"/>
  <c r="E103" i="23"/>
  <c r="E94" i="23"/>
  <c r="E98" i="23"/>
  <c r="E100" i="23"/>
  <c r="E97" i="23"/>
  <c r="E102" i="23"/>
  <c r="E96" i="23"/>
  <c r="E104" i="23"/>
  <c r="E95" i="23"/>
  <c r="L177" i="7"/>
  <c r="L160" i="7"/>
  <c r="R177" i="7"/>
  <c r="R160" i="7"/>
  <c r="N160" i="7"/>
  <c r="N177" i="7"/>
  <c r="P171" i="7"/>
  <c r="P179" i="7" s="1"/>
  <c r="P181" i="7" s="1"/>
  <c r="P121" i="7"/>
  <c r="P159" i="7" s="1"/>
  <c r="T161" i="7"/>
  <c r="T178" i="7"/>
  <c r="E45" i="7"/>
  <c r="E48" i="7"/>
  <c r="E42" i="7"/>
  <c r="E43" i="7"/>
  <c r="E49" i="7"/>
  <c r="E40" i="7"/>
  <c r="E41" i="7"/>
  <c r="E46" i="7"/>
  <c r="E44" i="7"/>
  <c r="E47" i="7"/>
  <c r="E48" i="23"/>
  <c r="E46" i="23"/>
  <c r="E42" i="23"/>
  <c r="E47" i="23"/>
  <c r="E49" i="23"/>
  <c r="E40" i="23"/>
  <c r="E41" i="23"/>
  <c r="E44" i="23"/>
  <c r="E45" i="23"/>
  <c r="E43" i="23"/>
  <c r="D147" i="23"/>
  <c r="D141" i="23"/>
  <c r="D149" i="23"/>
  <c r="D145" i="23"/>
  <c r="D142" i="23"/>
  <c r="D143" i="23"/>
  <c r="D150" i="23"/>
  <c r="D146" i="23"/>
  <c r="D148" i="23"/>
  <c r="D144" i="23"/>
  <c r="L121" i="7"/>
  <c r="L159" i="7" s="1"/>
  <c r="L162" i="7" s="1"/>
  <c r="L164" i="7" s="1"/>
  <c r="L171" i="7"/>
  <c r="E118" i="23"/>
  <c r="E111" i="23"/>
  <c r="E117" i="23"/>
  <c r="E109" i="23"/>
  <c r="E113" i="23"/>
  <c r="E108" i="23"/>
  <c r="E112" i="23"/>
  <c r="E114" i="23"/>
  <c r="E110" i="23"/>
  <c r="E116" i="23"/>
  <c r="E115" i="23"/>
  <c r="L171" i="23"/>
  <c r="L121" i="23"/>
  <c r="L159" i="23" s="1"/>
  <c r="L162" i="23" s="1"/>
  <c r="L164" i="23" s="1"/>
  <c r="E65" i="7"/>
  <c r="E74" i="7"/>
  <c r="E64" i="7"/>
  <c r="E75" i="7"/>
  <c r="E76" i="7"/>
  <c r="E73" i="7"/>
  <c r="E70" i="7"/>
  <c r="E72" i="7"/>
  <c r="E71" i="7"/>
  <c r="E66" i="7"/>
  <c r="E69" i="7"/>
  <c r="E68" i="7"/>
  <c r="E67" i="7"/>
  <c r="P178" i="23"/>
  <c r="P161" i="23"/>
  <c r="N178" i="7"/>
  <c r="N161" i="7"/>
  <c r="E72" i="23"/>
  <c r="E65" i="23"/>
  <c r="E68" i="23"/>
  <c r="E71" i="23"/>
  <c r="E74" i="23"/>
  <c r="E76" i="23"/>
  <c r="E69" i="23"/>
  <c r="E73" i="23"/>
  <c r="E66" i="23"/>
  <c r="E67" i="23"/>
  <c r="E75" i="23"/>
  <c r="E70" i="23"/>
  <c r="E64" i="23"/>
  <c r="P178" i="7"/>
  <c r="P161" i="7"/>
  <c r="P171" i="23"/>
  <c r="P121" i="23"/>
  <c r="P159" i="23" s="1"/>
  <c r="V171" i="7"/>
  <c r="V121" i="7"/>
  <c r="V159" i="7" s="1"/>
  <c r="V162" i="7" s="1"/>
  <c r="V164" i="7" s="1"/>
  <c r="N178" i="23"/>
  <c r="N161" i="23"/>
  <c r="N171" i="23"/>
  <c r="N121" i="23"/>
  <c r="N159" i="23" s="1"/>
  <c r="P160" i="7"/>
  <c r="P177" i="7"/>
  <c r="L179" i="7" l="1"/>
  <c r="L181" i="7" s="1"/>
  <c r="V179" i="23"/>
  <c r="V181" i="23" s="1"/>
  <c r="F198" i="7" s="1"/>
  <c r="V179" i="7"/>
  <c r="V181" i="7" s="1"/>
  <c r="F192" i="7" s="1"/>
  <c r="L179" i="23"/>
  <c r="L181" i="23" s="1"/>
  <c r="F193" i="23" s="1"/>
  <c r="T179" i="7"/>
  <c r="T181" i="7" s="1"/>
  <c r="F191" i="7" s="1"/>
  <c r="P162" i="23"/>
  <c r="P164" i="23" s="1"/>
  <c r="P179" i="23"/>
  <c r="P181" i="23" s="1"/>
  <c r="F195" i="23" s="1"/>
  <c r="V162" i="23"/>
  <c r="V164" i="23" s="1"/>
  <c r="T179" i="23"/>
  <c r="T181" i="23" s="1"/>
  <c r="T162" i="23"/>
  <c r="T164" i="23" s="1"/>
  <c r="F187" i="23"/>
  <c r="L187" i="23" s="1"/>
  <c r="F187" i="7"/>
  <c r="L187" i="7" s="1"/>
  <c r="R179" i="7"/>
  <c r="R181" i="7" s="1"/>
  <c r="R179" i="23"/>
  <c r="R181" i="23" s="1"/>
  <c r="N162" i="7"/>
  <c r="N164" i="7" s="1"/>
  <c r="F189" i="23"/>
  <c r="F189" i="7"/>
  <c r="N162" i="23"/>
  <c r="N164" i="23" s="1"/>
  <c r="N179" i="23"/>
  <c r="N181" i="23" s="1"/>
  <c r="R162" i="7"/>
  <c r="R164" i="7" s="1"/>
  <c r="P162" i="7"/>
  <c r="P164" i="7" s="1"/>
  <c r="R162" i="23"/>
  <c r="R164" i="23" s="1"/>
  <c r="T162" i="7"/>
  <c r="T164" i="7" s="1"/>
  <c r="N179" i="7"/>
  <c r="N181" i="7" s="1"/>
  <c r="F198" i="23" l="1"/>
  <c r="F195" i="7"/>
  <c r="F193" i="7"/>
  <c r="F192" i="23"/>
  <c r="F191" i="23"/>
  <c r="F196" i="7"/>
  <c r="F196" i="23"/>
  <c r="F194" i="23"/>
  <c r="F194" i="7"/>
  <c r="F190" i="23"/>
  <c r="F190" i="7"/>
  <c r="F197" i="7"/>
  <c r="F197" i="23"/>
  <c r="F188" i="23"/>
  <c r="L188" i="23" s="1"/>
  <c r="L189" i="23" s="1"/>
  <c r="F188" i="7"/>
  <c r="L188" i="7" s="1"/>
  <c r="L189" i="7" s="1"/>
  <c r="L190" i="7" l="1"/>
  <c r="L191" i="7" s="1"/>
  <c r="L192" i="7" s="1"/>
  <c r="L193" i="7" s="1"/>
  <c r="L194" i="7" s="1"/>
  <c r="L195" i="7" s="1"/>
  <c r="L196" i="7" s="1"/>
  <c r="L197" i="7" s="1"/>
  <c r="L198" i="7" s="1"/>
  <c r="L190" i="23"/>
  <c r="L191" i="23" s="1"/>
  <c r="L192" i="23" s="1"/>
  <c r="L193" i="23" s="1"/>
  <c r="L194" i="23" s="1"/>
  <c r="L195" i="23" s="1"/>
  <c r="L196" i="23" s="1"/>
  <c r="L197" i="23" s="1"/>
  <c r="L198"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author>
  </authors>
  <commentList>
    <comment ref="L19" authorId="0" shapeId="0" xr:uid="{00000000-0006-0000-0300-000001000000}">
      <text>
        <r>
          <rPr>
            <i/>
            <sz val="10"/>
            <color indexed="81"/>
            <rFont val="Verdana"/>
            <family val="2"/>
          </rPr>
          <t>TIP: wil je in 1 vakje meerdere bedragen bij elkaar optellen?
Type dan bijvoorbeeld:
=35,20+34,00</t>
        </r>
      </text>
    </comment>
  </commentList>
</comments>
</file>

<file path=xl/sharedStrings.xml><?xml version="1.0" encoding="utf-8"?>
<sst xmlns="http://schemas.openxmlformats.org/spreadsheetml/2006/main" count="2225" uniqueCount="171">
  <si>
    <t>€</t>
  </si>
  <si>
    <t>Totaal inkomsten en uitgaven</t>
  </si>
  <si>
    <t>APK-keuring/onderhoud</t>
  </si>
  <si>
    <t>Budgetoverzicht</t>
  </si>
  <si>
    <t>Reiskostenvergoeding</t>
  </si>
  <si>
    <t>Tegemoetkoming studiekosten/studiefinanciering</t>
  </si>
  <si>
    <t>Kostgeld inwonende persoon</t>
  </si>
  <si>
    <t>Voorlopige teruggave</t>
  </si>
  <si>
    <t>Huurtoeslag</t>
  </si>
  <si>
    <t>Zorgtoeslag</t>
  </si>
  <si>
    <t>Overige inkomsten</t>
  </si>
  <si>
    <t>Totaal inkomsten per maand:</t>
  </si>
  <si>
    <t>A. Inkomsten</t>
  </si>
  <si>
    <t>Totaal wonen:</t>
  </si>
  <si>
    <t>Totaal verzekeringen:</t>
  </si>
  <si>
    <t>Totaal abonnementen en contributies:</t>
  </si>
  <si>
    <t>Totaal vervoer:</t>
  </si>
  <si>
    <t>Totaal afbetalingen:</t>
  </si>
  <si>
    <t>Naam schuldeiser:</t>
  </si>
  <si>
    <t>B1. Wonen (huur, hypotheek en heffingen):</t>
  </si>
  <si>
    <t>B2. Verzekeringen:</t>
  </si>
  <si>
    <t>B. Vaste lasten</t>
  </si>
  <si>
    <t>D. Huishoudelijke uitgaven</t>
  </si>
  <si>
    <t>Totaal huishoudelijke uitgaven:</t>
  </si>
  <si>
    <t>Totaal reserveren/sparen voor:</t>
  </si>
  <si>
    <t>Totaal Vaste lasten</t>
  </si>
  <si>
    <t>Totaal Huishoudelijke uitgaven</t>
  </si>
  <si>
    <t>Totaal Uitgaven</t>
  </si>
  <si>
    <t>Totaal Inkomsten</t>
  </si>
  <si>
    <t>Wonen</t>
  </si>
  <si>
    <t>Verzekeringen</t>
  </si>
  <si>
    <t>Abonnementen en contributies</t>
  </si>
  <si>
    <t>Vervoer</t>
  </si>
  <si>
    <t>Afbetalingen</t>
  </si>
  <si>
    <t>Huishoudelijke uitgaven</t>
  </si>
  <si>
    <t>Totaal Reserveren/sparen voor</t>
  </si>
  <si>
    <t>Reserveren/sparen voor</t>
  </si>
  <si>
    <t>……………………….</t>
  </si>
  <si>
    <t>Huur of hypotheek (rente en aflossingen)</t>
  </si>
  <si>
    <t>Servicekosten</t>
  </si>
  <si>
    <t xml:space="preserve">Water </t>
  </si>
  <si>
    <t>Gemeentebelasting</t>
  </si>
  <si>
    <t>Waterzuiveringsheffing (Hoogheemraadschap)</t>
  </si>
  <si>
    <t>Overige heffingen</t>
  </si>
  <si>
    <t>Overige</t>
  </si>
  <si>
    <t xml:space="preserve">Ziektekostenverzekering </t>
  </si>
  <si>
    <t>Aansprakelijkheidsverzekering</t>
  </si>
  <si>
    <t>Inboedelverzekering</t>
  </si>
  <si>
    <t>Opstalverzekering</t>
  </si>
  <si>
    <t>Uitvaartverzekering</t>
  </si>
  <si>
    <t>Rechtsbijstandverzekering</t>
  </si>
  <si>
    <t>Reisverzekering</t>
  </si>
  <si>
    <t>Overige verzekeringen</t>
  </si>
  <si>
    <t>Kabeltelevisie</t>
  </si>
  <si>
    <t>Internet</t>
  </si>
  <si>
    <t>Abonnementen kranten/tijdschriften</t>
  </si>
  <si>
    <t>Contributie (sport-)verenigingen</t>
  </si>
  <si>
    <t>Loterijen</t>
  </si>
  <si>
    <t>Wegenbelasting</t>
  </si>
  <si>
    <t>Autoverzekering</t>
  </si>
  <si>
    <t>Brandstof</t>
  </si>
  <si>
    <t>Overige kosten (bijv. garagehuur)</t>
  </si>
  <si>
    <t>Reiskosten openbaar vervoer</t>
  </si>
  <si>
    <t>Kleding en schoenen</t>
  </si>
  <si>
    <t>Onderhoud huis en tuin</t>
  </si>
  <si>
    <t>Eigen risico/niet vergoede ziektekosten</t>
  </si>
  <si>
    <t>Uit eten, film, uitgaan</t>
  </si>
  <si>
    <t>Vakantie, dagjes uit</t>
  </si>
  <si>
    <t>Extra sparen</t>
  </si>
  <si>
    <t>Roken</t>
  </si>
  <si>
    <t>Huishoudelijke hulp, glazenwasser etc</t>
  </si>
  <si>
    <t>Huisdieren</t>
  </si>
  <si>
    <t>Gemiddeld</t>
  </si>
  <si>
    <t>B3. Abonnementen en contributies:</t>
  </si>
  <si>
    <t>Totaal B1 t/m B5 = Vaste lasten</t>
  </si>
  <si>
    <t>Boodschappen</t>
  </si>
  <si>
    <t>C. Reserveren/ sparen voor</t>
  </si>
  <si>
    <t>B1. Wonen</t>
  </si>
  <si>
    <t>B3. Abon./contrib.</t>
  </si>
  <si>
    <t>B2. Verzekeringen</t>
  </si>
  <si>
    <t>Vrijetijdsuitgaven (hobby/sport)</t>
  </si>
  <si>
    <t>Overige toeslagen</t>
  </si>
  <si>
    <t>Cadeaus voor familie en vrienden</t>
  </si>
  <si>
    <t>Overige woonlasten</t>
  </si>
  <si>
    <t>Persoonlijke verzorging (toiletartikelen/kapper)</t>
  </si>
  <si>
    <t>Vervanging auto/motor/fiets</t>
  </si>
  <si>
    <t>Vervanging wasmachine/meubels e.d.</t>
  </si>
  <si>
    <t>Verzekering bij hypotheek</t>
  </si>
  <si>
    <t>Gas en elektra</t>
  </si>
  <si>
    <t>PIN-opnamen</t>
  </si>
  <si>
    <t>B4. Kinderen:</t>
  </si>
  <si>
    <t>Kinderopvang/oppas/buitenschoolse opvang</t>
  </si>
  <si>
    <t>Schoolgeld/studiekosten</t>
  </si>
  <si>
    <t>Zakgeld</t>
  </si>
  <si>
    <t>Spaarrekening (bijv. voor studie)</t>
  </si>
  <si>
    <t>B5. Vervoer (auto, motor, bromfiets):</t>
  </si>
  <si>
    <t>B6. Afbetalingen (kredieten/leningen/schulden/voorschotten):</t>
  </si>
  <si>
    <t>B4. Kinderen</t>
  </si>
  <si>
    <t>B5. Vervoer</t>
  </si>
  <si>
    <t>B6. Afbetalingen</t>
  </si>
  <si>
    <t>Kinderen</t>
  </si>
  <si>
    <t>Totaal kinderen:</t>
  </si>
  <si>
    <t>Kinderopvangtoeslag</t>
  </si>
  <si>
    <t>School- en studiekosten voor uzelf</t>
  </si>
  <si>
    <t>Overige contributies/abonnementen voor uzelf</t>
  </si>
  <si>
    <t xml:space="preserve">         Uzelf</t>
  </si>
  <si>
    <t xml:space="preserve">         U heeft een partner</t>
  </si>
  <si>
    <t xml:space="preserve">         U heeft kinderen</t>
  </si>
  <si>
    <t>Overzicht komend jaar blz.2</t>
  </si>
  <si>
    <t>Overzicht komend jaar blz.3</t>
  </si>
  <si>
    <t>Overzicht komend jaar blz.4</t>
  </si>
  <si>
    <t>Overzicht komend jaar blz.5</t>
  </si>
  <si>
    <t>t/m</t>
  </si>
  <si>
    <t>Budgetten</t>
  </si>
  <si>
    <t>Jaaroverzicht</t>
  </si>
  <si>
    <t>Overzicht reserveringen</t>
  </si>
  <si>
    <t>Naar boven</t>
  </si>
  <si>
    <t>Toelichting:</t>
  </si>
  <si>
    <t>Datum:</t>
  </si>
  <si>
    <t>Terug naar Inhoudsopgave</t>
  </si>
  <si>
    <t>Inkomsten en uitgaven afgelopen jaar</t>
  </si>
  <si>
    <t>Inkomsten en uitgaven afgelopen jaar blz.2</t>
  </si>
  <si>
    <t>Inkomsten en uitgaven afgelopen jaar blz.3</t>
  </si>
  <si>
    <t>Inkomsten en uitgaven afgelopen jaar blz.4</t>
  </si>
  <si>
    <t>Inkomsten en uitgaven afgelopen jaar blz.5</t>
  </si>
  <si>
    <t>Kindgebonden budget</t>
  </si>
  <si>
    <t>Ontvangen partneralimentatie</t>
  </si>
  <si>
    <t>Ontvangen kinderalimentatie</t>
  </si>
  <si>
    <t>Vaste telefoon</t>
  </si>
  <si>
    <t>Mobiele telefoon(s)</t>
  </si>
  <si>
    <t>Goede doelen</t>
  </si>
  <si>
    <t>Te betalen alimentatie kinderen</t>
  </si>
  <si>
    <t>Te betalen alimentatie ex-partner</t>
  </si>
  <si>
    <t>Speelgoed en cadeaus voor kinderen</t>
  </si>
  <si>
    <t>Lidmaatschap ANWB/RouteMobiel</t>
  </si>
  <si>
    <t>Werkelijk</t>
  </si>
  <si>
    <t>Begroot</t>
  </si>
  <si>
    <t>Uitgaven</t>
  </si>
  <si>
    <t>Kinderbijslag</t>
  </si>
  <si>
    <t>Taart diagrammen</t>
  </si>
  <si>
    <t>Saldo: Inkomsten - Uitgaven (over/tekort)</t>
  </si>
  <si>
    <t>Werkelijke inkomsten en uitgaven</t>
  </si>
  <si>
    <t>TIP: wil je in dit overzicht snel naar een andere rubriek?
Gebruik dan de lichtgrijze knoppen bovenaan het scherm door daarop te klikken</t>
  </si>
  <si>
    <t>Grafiek</t>
  </si>
  <si>
    <t>Maand</t>
  </si>
  <si>
    <t>Saldo i/u begroting</t>
  </si>
  <si>
    <t>Saldo i/u werkelijk</t>
  </si>
  <si>
    <t>Cumulatief begroting</t>
  </si>
  <si>
    <t>Cumulatief begroting + werkelijk</t>
  </si>
  <si>
    <t>Totaal inkomsten werkelijk</t>
  </si>
  <si>
    <t>Totaal uitgaven werkelijk</t>
  </si>
  <si>
    <t>Begroot Gemiddeld</t>
  </si>
  <si>
    <t>Grafiek Inkomsten - Uitgaven</t>
  </si>
  <si>
    <t xml:space="preserve">Met vriendelijke groet, </t>
  </si>
  <si>
    <t>Veel succes bij het maken van jouw persoonlijke budgetplan!</t>
  </si>
  <si>
    <t>&gt;</t>
  </si>
  <si>
    <t>&lt;</t>
  </si>
  <si>
    <r>
      <t>Welkom bij MijnSaldosupporter Light</t>
    </r>
    <r>
      <rPr>
        <vertAlign val="superscript"/>
        <sz val="36"/>
        <rFont val="Verdana"/>
        <family val="2"/>
      </rPr>
      <t>©</t>
    </r>
  </si>
  <si>
    <t>Stap 1. In dit overzicht kan je invullen wat je voor het komend jaar aan inkomsten en uitgaven verwacht. Misschien kan je al besparingen doorvoeren of in maanden dat je geld 'overhoudt' wat geld reserveren voor uitgaven in andere maanden?</t>
  </si>
  <si>
    <t>C. Reserverings- uitgaven/ sparen</t>
  </si>
  <si>
    <t xml:space="preserve">Leuk dat je met het maken van een budgetplan aan de slag wilt. Zo krijg je nog meer grip op je financiële situatie. Hiervoor kun je MijnSaldosupporter Light© gaan invullen.
</t>
  </si>
  <si>
    <t>MijnSaldosupporter Light© geeft je een goed beeld van je maandelijkse inkomsten en uitgaven en rekent uit wat je per maand tekort komt of overhoudt. Zo kan je zelf jouw budget gaan plannen én zien of je hier goed mee uitkomt.</t>
  </si>
  <si>
    <t>Netto inkomen</t>
  </si>
  <si>
    <t>Netto inkomen partner</t>
  </si>
  <si>
    <r>
      <t xml:space="preserve">Klik hieronder op </t>
    </r>
    <r>
      <rPr>
        <b/>
        <sz val="11"/>
        <rFont val="Verdana"/>
        <family val="2"/>
      </rPr>
      <t>Stap 1</t>
    </r>
    <r>
      <rPr>
        <sz val="11"/>
        <rFont val="Verdana"/>
        <family val="2"/>
      </rPr>
      <t xml:space="preserve"> voor het invullen van je budgetplan voor komend jaar. Vervolgens kan je via </t>
    </r>
    <r>
      <rPr>
        <b/>
        <sz val="11"/>
        <rFont val="Verdana"/>
        <family val="2"/>
      </rPr>
      <t>Stap 2</t>
    </r>
    <r>
      <rPr>
        <sz val="11"/>
        <rFont val="Verdana"/>
        <family val="2"/>
      </rPr>
      <t xml:space="preserve"> per half jaar maandelijks je werkelijke inkomsten en uitgaven gaan bijhouden.</t>
    </r>
  </si>
  <si>
    <t>Budgetplan inkomsten en uitgaven komend jaar</t>
  </si>
  <si>
    <t>Stap 2. Het budgetplan van stap 1 is een inschatting, maar hoe gaat het nu werkelijk met je inkomsten en uitgaven? Neem iedere maand, na afloop van de maand, al je bij- en afschrijvingen van je bankrekeningen door en vul voor de desbetreffende maand de werkelijke inkomsten en uitgaven in. Zo kun je controleren of je op koers ligt met je budgetplan of dat je moet bijsturen.</t>
  </si>
  <si>
    <t>Beste deelnemer van de e-learning,</t>
  </si>
  <si>
    <t>MijnSaldosupporter Light© v.2026-1a E-learnings</t>
  </si>
  <si>
    <r>
      <rPr>
        <b/>
        <sz val="11"/>
        <rFont val="Arial"/>
        <family val="2"/>
      </rPr>
      <t xml:space="preserve">
De coaches van Sammen B.V.
</t>
    </r>
    <r>
      <rPr>
        <sz val="11"/>
        <rFont val="Arial"/>
        <family val="2"/>
      </rPr>
      <t>.</t>
    </r>
  </si>
  <si>
    <t>MijnSaldosupporter Light© is een uitgave van Saldosupport Financiële coaching. Het auteursrecht voor de inhoud van deze uitgave wordt voorbehouden. MijnSaldosupporter Light© mag alleen voor persoonlijke doeleinden gebruikt worden en niet worden verspreid onder andere mensen. Het gebruik voor commerciële doeleinden is niet toegestaan. Het is de gebruiker van de website niet toegestaan de inhoud van de website geheel of gedeeltelijk te reproduceren, over te dragen, te verspreiden, te bewaren of tegen vergoeding beschikbaar te stellen aan derden, zonder de voorafgaande schriftelijke toestemming Saldosupport Financiële coaching. 
Gebruikerslicentie verkregen door: Sammen B.V.
De in MijnSaldosupporter Light© verstrekte informatie is met grote zorg samengesteld, doch voor de juistheid en volledigheid ervan kan niet worden ingestaan.
Aan de verstrekte informatie kunnen geen rechten worden ontleend. 
Sammen, noch Saldosupport, is aansprakelijk voor schade , die niet door haar opzet of grove schuld is ontstaan, die direct of indirect voortvloeit uit:
-    het niet beschikbaar zijn van MijnSaldosupporter Light©
-    verminking, vertraging, afdwaling alsmede onbevoegde kennisneming, wijzigingen en/of verzending van MijnSaldosupporter Light©
Degene die MijnSaldosupporter Light© gebruikt dient afdoende beschermingsmaatregelen te treffen, zoals periodieke wachtwoorden, virusscanner, firewall en dergelijke ter bescherming van de data in MijnSaldosupporter 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</si>
</sst>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quot;€&quot;\ * #,##0_ ;_ &quot;€&quot;\ * \-#,##0_ ;_ &quot;€&quot;\ * &quot;-&quot;_ ;_ @_ "/>
    <numFmt numFmtId="41" formatCode="_ * #,##0_ ;_ * \-#,##0_ ;_ * &quot;-&quot;_ ;_ @_ "/>
    <numFmt numFmtId="44" formatCode="_ &quot;€&quot;\ * #,##0.00_ ;_ &quot;€&quot;\ * \-#,##0.00_ ;_ &quot;€&quot;\ * &quot;-&quot;??_ ;_ @_ "/>
    <numFmt numFmtId="164" formatCode="mmm/yyyy"/>
    <numFmt numFmtId="165" formatCode="#,##0_ ;\-#,##0\ "/>
    <numFmt numFmtId="166" formatCode="[$-413]mmmm/yy;@"/>
    <numFmt numFmtId="167" formatCode="[$-413]mmm/yy;@"/>
    <numFmt numFmtId="168" formatCode="[$-413]d\ mmmm\ yyyy;@"/>
    <numFmt numFmtId="169" formatCode="[$-413]d/mmm/yy;@"/>
  </numFmts>
  <fonts count="44" x14ac:knownFonts="1">
    <font>
      <sz val="10"/>
      <name val="Arial"/>
    </font>
    <font>
      <sz val="8"/>
      <name val="Arial"/>
      <family val="2"/>
    </font>
    <font>
      <sz val="10"/>
      <name val="Arial"/>
      <family val="2"/>
    </font>
    <font>
      <sz val="16"/>
      <name val="Verdana"/>
      <family val="2"/>
    </font>
    <font>
      <sz val="10"/>
      <name val="Verdana"/>
      <family val="2"/>
    </font>
    <font>
      <sz val="11"/>
      <name val="Verdana"/>
      <family val="2"/>
    </font>
    <font>
      <b/>
      <sz val="11"/>
      <name val="Verdana"/>
      <family val="2"/>
    </font>
    <font>
      <sz val="11"/>
      <color indexed="55"/>
      <name val="Verdana"/>
      <family val="2"/>
    </font>
    <font>
      <b/>
      <sz val="11"/>
      <color indexed="55"/>
      <name val="Verdana"/>
      <family val="2"/>
    </font>
    <font>
      <b/>
      <sz val="16"/>
      <name val="Verdana"/>
      <family val="2"/>
    </font>
    <font>
      <b/>
      <sz val="12"/>
      <name val="Verdana"/>
      <family val="2"/>
    </font>
    <font>
      <b/>
      <sz val="10"/>
      <name val="Verdana"/>
      <family val="2"/>
    </font>
    <font>
      <b/>
      <sz val="16"/>
      <name val="Arial"/>
      <family val="2"/>
    </font>
    <font>
      <b/>
      <sz val="20"/>
      <name val="Verdana"/>
      <family val="2"/>
    </font>
    <font>
      <sz val="8"/>
      <name val="Verdana"/>
      <family val="2"/>
    </font>
    <font>
      <b/>
      <sz val="8"/>
      <name val="Verdana"/>
      <family val="2"/>
    </font>
    <font>
      <b/>
      <u/>
      <sz val="12"/>
      <name val="Arial"/>
      <family val="2"/>
    </font>
    <font>
      <sz val="12"/>
      <name val="Verdana"/>
      <family val="2"/>
    </font>
    <font>
      <b/>
      <sz val="22"/>
      <name val="Verdana"/>
      <family val="2"/>
    </font>
    <font>
      <sz val="22"/>
      <name val="Arial"/>
      <family val="2"/>
    </font>
    <font>
      <sz val="36"/>
      <name val="Verdana"/>
      <family val="2"/>
    </font>
    <font>
      <sz val="36"/>
      <name val="Arial"/>
      <family val="2"/>
    </font>
    <font>
      <sz val="18"/>
      <name val="Arial"/>
      <family val="2"/>
    </font>
    <font>
      <sz val="18"/>
      <name val="Verdana"/>
      <family val="2"/>
    </font>
    <font>
      <sz val="11"/>
      <name val="Arial"/>
      <family val="2"/>
    </font>
    <font>
      <i/>
      <sz val="10"/>
      <name val="Verdana"/>
      <family val="2"/>
    </font>
    <font>
      <i/>
      <sz val="10"/>
      <color indexed="81"/>
      <name val="Verdana"/>
      <family val="2"/>
    </font>
    <font>
      <vertAlign val="superscript"/>
      <sz val="36"/>
      <name val="Verdana"/>
      <family val="2"/>
    </font>
    <font>
      <b/>
      <sz val="14"/>
      <name val="Verdana"/>
      <family val="2"/>
    </font>
    <font>
      <b/>
      <sz val="11"/>
      <color indexed="9"/>
      <name val="Verdana"/>
      <family val="2"/>
    </font>
    <font>
      <b/>
      <sz val="11"/>
      <name val="Arial"/>
      <family val="2"/>
    </font>
    <font>
      <sz val="16"/>
      <name val="Arial"/>
      <family val="2"/>
    </font>
    <font>
      <b/>
      <sz val="14"/>
      <name val="Arial"/>
      <family val="2"/>
    </font>
    <font>
      <u/>
      <sz val="10"/>
      <color theme="10"/>
      <name val="Arial"/>
      <family val="2"/>
    </font>
    <font>
      <sz val="9"/>
      <color theme="1"/>
      <name val="Verdana"/>
      <family val="2"/>
    </font>
    <font>
      <sz val="10"/>
      <color theme="0"/>
      <name val="Verdana"/>
      <family val="2"/>
    </font>
    <font>
      <sz val="10"/>
      <color theme="0"/>
      <name val="Arial"/>
      <family val="2"/>
    </font>
    <font>
      <b/>
      <sz val="11"/>
      <color theme="0"/>
      <name val="Verdana"/>
      <family val="2"/>
    </font>
    <font>
      <sz val="11"/>
      <color rgb="FFFF0000"/>
      <name val="Verdana"/>
      <family val="2"/>
    </font>
    <font>
      <sz val="11"/>
      <color rgb="FFFF0000"/>
      <name val="Arial"/>
      <family val="2"/>
    </font>
    <font>
      <b/>
      <sz val="16"/>
      <color theme="0" tint="-0.14999847407452621"/>
      <name val="Verdana"/>
      <family val="2"/>
    </font>
    <font>
      <b/>
      <u/>
      <sz val="12"/>
      <color theme="1"/>
      <name val="Verdana"/>
      <family val="2"/>
    </font>
    <font>
      <b/>
      <sz val="16"/>
      <color rgb="FFFF0000"/>
      <name val="Verdana"/>
      <family val="2"/>
    </font>
    <font>
      <sz val="14"/>
      <name val="Verdana"/>
      <family val="2"/>
    </font>
  </fonts>
  <fills count="22">
    <fill>
      <patternFill patternType="none"/>
    </fill>
    <fill>
      <patternFill patternType="gray125"/>
    </fill>
    <fill>
      <patternFill patternType="solid">
        <fgColor indexed="9"/>
        <bgColor indexed="64"/>
      </patternFill>
    </fill>
    <fill>
      <patternFill patternType="solid">
        <fgColor indexed="65"/>
      </patternFill>
    </fill>
    <fill>
      <patternFill patternType="solid">
        <fgColor theme="0" tint="-4.9989318521683403E-2"/>
        <bgColor indexed="64"/>
      </patternFill>
    </fill>
    <fill>
      <patternFill patternType="solid">
        <fgColor theme="0" tint="-0.14996795556505021"/>
        <bgColor indexed="64"/>
      </patternFill>
    </fill>
    <fill>
      <patternFill patternType="darkGray">
        <fgColor rgb="FFFFC000"/>
      </patternFill>
    </fill>
    <fill>
      <patternFill patternType="darkGray">
        <fgColor rgb="FF92D050"/>
      </patternFill>
    </fill>
    <fill>
      <patternFill patternType="darkGray">
        <fgColor rgb="FF7030A0"/>
      </patternFill>
    </fill>
    <fill>
      <patternFill patternType="solid">
        <fgColor theme="0" tint="-0.24994659260841701"/>
        <bgColor indexed="64"/>
      </patternFill>
    </fill>
    <fill>
      <patternFill patternType="darkGray">
        <fgColor rgb="FF00B0F0"/>
      </patternFill>
    </fill>
    <fill>
      <patternFill patternType="solid">
        <fgColor theme="0" tint="-0.14999847407452621"/>
        <bgColor indexed="64"/>
      </patternFill>
    </fill>
    <fill>
      <patternFill patternType="solid">
        <fgColor theme="0" tint="-4.9989318521683403E-2"/>
        <bgColor indexed="65"/>
      </patternFill>
    </fill>
    <fill>
      <patternFill patternType="darkGray">
        <fgColor rgb="FF00B050"/>
        <bgColor rgb="FF00B050"/>
      </patternFill>
    </fill>
    <fill>
      <patternFill patternType="solid">
        <fgColor theme="0" tint="-0.249977111117893"/>
        <bgColor indexed="64"/>
      </patternFill>
    </fill>
    <fill>
      <patternFill patternType="solid">
        <fgColor rgb="FF00B050"/>
        <bgColor indexed="64"/>
      </patternFill>
    </fill>
    <fill>
      <patternFill patternType="solid">
        <fgColor rgb="FFFFFF00"/>
      </patternFill>
    </fill>
    <fill>
      <patternFill patternType="solid">
        <fgColor theme="0" tint="-0.14993743705557422"/>
        <bgColor indexed="65"/>
      </patternFill>
    </fill>
    <fill>
      <patternFill patternType="solid">
        <fgColor rgb="FFFF0000"/>
      </patternFill>
    </fill>
    <fill>
      <patternFill patternType="solid">
        <fgColor theme="0" tint="-0.34998626667073579"/>
        <bgColor indexed="64"/>
      </patternFill>
    </fill>
    <fill>
      <patternFill patternType="solid">
        <fgColor theme="0" tint="-0.499984740745262"/>
        <bgColor indexed="64"/>
      </patternFill>
    </fill>
    <fill>
      <patternFill patternType="solid">
        <fgColor theme="0"/>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diagonalDown="1">
      <left/>
      <right/>
      <top/>
      <bottom/>
      <diagonal style="thick">
        <color indexed="64"/>
      </diagonal>
    </border>
    <border diagonalUp="1">
      <left/>
      <right/>
      <top/>
      <bottom/>
      <diagonal style="thick">
        <color indexed="64"/>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double">
        <color indexed="64"/>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ck">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style="medium">
        <color indexed="64"/>
      </top>
      <bottom style="thin">
        <color indexed="64"/>
      </bottom>
      <diagonal/>
    </border>
    <border>
      <left/>
      <right style="double">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style="medium">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diagonal/>
    </border>
    <border>
      <left/>
      <right style="thick">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ck">
        <color indexed="64"/>
      </right>
      <top style="medium">
        <color indexed="64"/>
      </top>
      <bottom/>
      <diagonal/>
    </border>
    <border>
      <left/>
      <right style="thick">
        <color indexed="64"/>
      </right>
      <top/>
      <bottom style="medium">
        <color indexed="64"/>
      </bottom>
      <diagonal/>
    </border>
    <border>
      <left style="thick">
        <color indexed="64"/>
      </left>
      <right/>
      <top style="medium">
        <color indexed="64"/>
      </top>
      <bottom/>
      <diagonal/>
    </border>
    <border>
      <left style="thick">
        <color indexed="64"/>
      </left>
      <right/>
      <top/>
      <bottom/>
      <diagonal/>
    </border>
  </borders>
  <cellStyleXfs count="3">
    <xf numFmtId="0" fontId="0" fillId="0" borderId="0"/>
    <xf numFmtId="0" fontId="33" fillId="0" borderId="0" applyNumberFormat="0" applyFill="0" applyBorder="0" applyAlignment="0" applyProtection="0">
      <alignment vertical="top"/>
      <protection locked="0"/>
    </xf>
    <xf numFmtId="0" fontId="2" fillId="0" borderId="0"/>
  </cellStyleXfs>
  <cellXfs count="775">
    <xf numFmtId="0" fontId="0" fillId="0" borderId="0" xfId="0"/>
    <xf numFmtId="0" fontId="4" fillId="0" borderId="0" xfId="0" applyFont="1"/>
    <xf numFmtId="0" fontId="34" fillId="0" borderId="0" xfId="0" applyFont="1"/>
    <xf numFmtId="0" fontId="5" fillId="0" borderId="0" xfId="0" applyFont="1"/>
    <xf numFmtId="4" fontId="5" fillId="2" borderId="2" xfId="0" applyNumberFormat="1" applyFont="1" applyFill="1" applyBorder="1" applyProtection="1">
      <protection locked="0"/>
    </xf>
    <xf numFmtId="166" fontId="4" fillId="0" borderId="0" xfId="0" applyNumberFormat="1" applyFont="1"/>
    <xf numFmtId="0" fontId="4" fillId="0" borderId="4" xfId="0" applyFont="1" applyBorder="1"/>
    <xf numFmtId="0" fontId="5" fillId="0" borderId="0" xfId="0" applyFont="1" applyAlignment="1">
      <alignment horizontal="right"/>
    </xf>
    <xf numFmtId="0" fontId="0" fillId="0" borderId="0" xfId="0" applyAlignment="1">
      <alignment horizontal="right" vertical="center"/>
    </xf>
    <xf numFmtId="167" fontId="10"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167" fontId="14" fillId="0" borderId="0" xfId="0" applyNumberFormat="1" applyFont="1" applyAlignment="1">
      <alignment horizontal="right" vertical="center"/>
    </xf>
    <xf numFmtId="41" fontId="2" fillId="0" borderId="0" xfId="0" applyNumberFormat="1" applyFont="1" applyAlignment="1">
      <alignment horizontal="left"/>
    </xf>
    <xf numFmtId="167" fontId="9" fillId="0" borderId="0" xfId="0" applyNumberFormat="1" applyFont="1" applyAlignment="1">
      <alignment horizontal="center" vertical="center"/>
    </xf>
    <xf numFmtId="41" fontId="0" fillId="0" borderId="0" xfId="0" applyNumberFormat="1"/>
    <xf numFmtId="167" fontId="15" fillId="0" borderId="0" xfId="0" applyNumberFormat="1" applyFont="1" applyAlignment="1">
      <alignment horizontal="right" vertical="center"/>
    </xf>
    <xf numFmtId="0" fontId="10" fillId="0" borderId="0" xfId="0" applyFont="1" applyAlignment="1">
      <alignment horizontal="right" vertical="center"/>
    </xf>
    <xf numFmtId="167" fontId="13" fillId="0" borderId="0" xfId="0" applyNumberFormat="1" applyFont="1" applyAlignment="1">
      <alignment horizontal="center" vertical="center"/>
    </xf>
    <xf numFmtId="167" fontId="15" fillId="0" borderId="0" xfId="0" applyNumberFormat="1" applyFont="1" applyAlignment="1">
      <alignment horizontal="center" vertical="center"/>
    </xf>
    <xf numFmtId="167" fontId="18" fillId="0" borderId="0" xfId="0" applyNumberFormat="1" applyFont="1" applyAlignment="1">
      <alignment horizontal="center" vertical="center" textRotation="60"/>
    </xf>
    <xf numFmtId="0" fontId="19" fillId="0" borderId="0" xfId="0" applyFont="1" applyAlignment="1">
      <alignment horizontal="center" vertical="center" textRotation="60"/>
    </xf>
    <xf numFmtId="4" fontId="5" fillId="2" borderId="5" xfId="0" applyNumberFormat="1" applyFont="1" applyFill="1" applyBorder="1" applyProtection="1">
      <protection locked="0"/>
    </xf>
    <xf numFmtId="0" fontId="4" fillId="4" borderId="0" xfId="0" applyFont="1" applyFill="1" applyProtection="1">
      <protection hidden="1"/>
    </xf>
    <xf numFmtId="0" fontId="4" fillId="4" borderId="4" xfId="0" applyFont="1" applyFill="1" applyBorder="1" applyProtection="1">
      <protection hidden="1"/>
    </xf>
    <xf numFmtId="0" fontId="34" fillId="4" borderId="0" xfId="0" applyFont="1" applyFill="1" applyProtection="1">
      <protection hidden="1"/>
    </xf>
    <xf numFmtId="0" fontId="5" fillId="4" borderId="0" xfId="0" applyFont="1" applyFill="1" applyProtection="1">
      <protection hidden="1"/>
    </xf>
    <xf numFmtId="4" fontId="5" fillId="2" borderId="2" xfId="0" applyNumberFormat="1" applyFont="1" applyFill="1" applyBorder="1" applyProtection="1">
      <protection hidden="1"/>
    </xf>
    <xf numFmtId="166" fontId="4" fillId="4" borderId="0" xfId="0" applyNumberFormat="1" applyFont="1" applyFill="1" applyProtection="1">
      <protection hidden="1"/>
    </xf>
    <xf numFmtId="0" fontId="4" fillId="0" borderId="0" xfId="0" applyFont="1" applyProtection="1">
      <protection hidden="1"/>
    </xf>
    <xf numFmtId="0" fontId="4" fillId="0" borderId="4" xfId="0" applyFont="1" applyBorder="1" applyProtection="1">
      <protection hidden="1"/>
    </xf>
    <xf numFmtId="0" fontId="34" fillId="0" borderId="0" xfId="0" applyFont="1" applyProtection="1">
      <protection hidden="1"/>
    </xf>
    <xf numFmtId="0" fontId="5" fillId="0" borderId="0" xfId="0" applyFont="1" applyProtection="1">
      <protection hidden="1"/>
    </xf>
    <xf numFmtId="166" fontId="4" fillId="0" borderId="0" xfId="0" applyNumberFormat="1" applyFont="1" applyProtection="1">
      <protection hidden="1"/>
    </xf>
    <xf numFmtId="0" fontId="5" fillId="4" borderId="6" xfId="0" applyFont="1" applyFill="1" applyBorder="1" applyAlignment="1" applyProtection="1">
      <alignment horizontal="left"/>
      <protection hidden="1"/>
    </xf>
    <xf numFmtId="0" fontId="0" fillId="4" borderId="9" xfId="0" applyFill="1" applyBorder="1" applyProtection="1">
      <protection hidden="1"/>
    </xf>
    <xf numFmtId="0" fontId="4" fillId="7" borderId="10" xfId="0" applyFont="1" applyFill="1" applyBorder="1" applyProtection="1">
      <protection hidden="1"/>
    </xf>
    <xf numFmtId="0" fontId="0" fillId="7" borderId="11" xfId="0" applyFill="1" applyBorder="1" applyProtection="1">
      <protection hidden="1"/>
    </xf>
    <xf numFmtId="167" fontId="5" fillId="0" borderId="12" xfId="0" applyNumberFormat="1" applyFont="1" applyBorder="1" applyAlignment="1" applyProtection="1">
      <alignment horizontal="center"/>
      <protection hidden="1"/>
    </xf>
    <xf numFmtId="0" fontId="5" fillId="4" borderId="13" xfId="0" applyFont="1" applyFill="1" applyBorder="1" applyAlignment="1" applyProtection="1">
      <alignment horizontal="left"/>
      <protection hidden="1"/>
    </xf>
    <xf numFmtId="4" fontId="6" fillId="4" borderId="2" xfId="0" applyNumberFormat="1" applyFont="1" applyFill="1" applyBorder="1" applyProtection="1">
      <protection hidden="1"/>
    </xf>
    <xf numFmtId="0" fontId="5" fillId="2" borderId="13" xfId="0" applyFont="1" applyFill="1" applyBorder="1" applyAlignment="1" applyProtection="1">
      <alignment horizontal="left"/>
      <protection hidden="1"/>
    </xf>
    <xf numFmtId="4" fontId="6" fillId="4" borderId="14" xfId="0" applyNumberFormat="1" applyFont="1" applyFill="1" applyBorder="1" applyProtection="1">
      <protection hidden="1"/>
    </xf>
    <xf numFmtId="0" fontId="6" fillId="4" borderId="15" xfId="0" applyFont="1" applyFill="1" applyBorder="1" applyAlignment="1" applyProtection="1">
      <alignment horizontal="left"/>
      <protection hidden="1"/>
    </xf>
    <xf numFmtId="41" fontId="6" fillId="4" borderId="2" xfId="0" applyNumberFormat="1" applyFont="1" applyFill="1" applyBorder="1" applyProtection="1">
      <protection hidden="1"/>
    </xf>
    <xf numFmtId="0" fontId="6" fillId="2" borderId="15" xfId="0" applyFont="1" applyFill="1" applyBorder="1" applyAlignment="1" applyProtection="1">
      <alignment horizontal="left"/>
      <protection hidden="1"/>
    </xf>
    <xf numFmtId="41" fontId="6" fillId="2" borderId="2" xfId="0" applyNumberFormat="1" applyFont="1" applyFill="1" applyBorder="1" applyProtection="1">
      <protection hidden="1"/>
    </xf>
    <xf numFmtId="0" fontId="6" fillId="4" borderId="13" xfId="0" applyFont="1" applyFill="1" applyBorder="1" applyAlignment="1" applyProtection="1">
      <alignment horizontal="left"/>
      <protection hidden="1"/>
    </xf>
    <xf numFmtId="41" fontId="6" fillId="4" borderId="16" xfId="0" applyNumberFormat="1" applyFont="1" applyFill="1" applyBorder="1" applyProtection="1">
      <protection hidden="1"/>
    </xf>
    <xf numFmtId="0" fontId="6" fillId="2" borderId="13" xfId="0" applyFont="1" applyFill="1" applyBorder="1" applyAlignment="1" applyProtection="1">
      <alignment horizontal="left"/>
      <protection hidden="1"/>
    </xf>
    <xf numFmtId="41" fontId="6" fillId="2" borderId="16" xfId="0" applyNumberFormat="1" applyFont="1" applyFill="1" applyBorder="1" applyProtection="1">
      <protection hidden="1"/>
    </xf>
    <xf numFmtId="167" fontId="5" fillId="0" borderId="7" xfId="0" applyNumberFormat="1" applyFont="1" applyBorder="1" applyAlignment="1" applyProtection="1">
      <alignment horizontal="center"/>
      <protection hidden="1"/>
    </xf>
    <xf numFmtId="0" fontId="4" fillId="5" borderId="17" xfId="0" applyFont="1" applyFill="1" applyBorder="1" applyProtection="1">
      <protection hidden="1"/>
    </xf>
    <xf numFmtId="0" fontId="4" fillId="5" borderId="18" xfId="0" applyFont="1" applyFill="1" applyBorder="1" applyProtection="1">
      <protection hidden="1"/>
    </xf>
    <xf numFmtId="0" fontId="5" fillId="5" borderId="19" xfId="0" applyFont="1" applyFill="1" applyBorder="1" applyProtection="1">
      <protection hidden="1"/>
    </xf>
    <xf numFmtId="0" fontId="5" fillId="4" borderId="15" xfId="0" applyFont="1" applyFill="1" applyBorder="1" applyAlignment="1" applyProtection="1">
      <alignment horizontal="left"/>
      <protection hidden="1"/>
    </xf>
    <xf numFmtId="0" fontId="6" fillId="4" borderId="2" xfId="0" applyFont="1" applyFill="1" applyBorder="1" applyProtection="1">
      <protection hidden="1"/>
    </xf>
    <xf numFmtId="0" fontId="5" fillId="2" borderId="15" xfId="0" applyFont="1" applyFill="1" applyBorder="1" applyAlignment="1" applyProtection="1">
      <alignment horizontal="left"/>
      <protection hidden="1"/>
    </xf>
    <xf numFmtId="0" fontId="2" fillId="5" borderId="20" xfId="0" applyFont="1" applyFill="1" applyBorder="1" applyAlignment="1" applyProtection="1">
      <alignment horizontal="left"/>
      <protection hidden="1"/>
    </xf>
    <xf numFmtId="0" fontId="6" fillId="5" borderId="21" xfId="0" applyFont="1" applyFill="1" applyBorder="1" applyAlignment="1" applyProtection="1">
      <alignment horizontal="left"/>
      <protection hidden="1"/>
    </xf>
    <xf numFmtId="41" fontId="6" fillId="5" borderId="22" xfId="0" applyNumberFormat="1" applyFont="1" applyFill="1" applyBorder="1" applyAlignment="1" applyProtection="1">
      <alignment horizontal="right"/>
      <protection hidden="1"/>
    </xf>
    <xf numFmtId="0" fontId="2" fillId="5" borderId="23" xfId="0" applyFont="1" applyFill="1" applyBorder="1" applyAlignment="1" applyProtection="1">
      <alignment horizontal="left"/>
      <protection hidden="1"/>
    </xf>
    <xf numFmtId="41" fontId="6" fillId="5" borderId="24" xfId="0" applyNumberFormat="1" applyFont="1" applyFill="1" applyBorder="1" applyAlignment="1" applyProtection="1">
      <alignment horizontal="right"/>
      <protection hidden="1"/>
    </xf>
    <xf numFmtId="167" fontId="5" fillId="4" borderId="12" xfId="0" applyNumberFormat="1" applyFont="1" applyFill="1" applyBorder="1" applyAlignment="1" applyProtection="1">
      <alignment horizontal="center"/>
      <protection hidden="1"/>
    </xf>
    <xf numFmtId="165" fontId="6" fillId="4" borderId="2" xfId="0" applyNumberFormat="1" applyFont="1" applyFill="1" applyBorder="1" applyProtection="1">
      <protection hidden="1"/>
    </xf>
    <xf numFmtId="165" fontId="5" fillId="4" borderId="2" xfId="0" applyNumberFormat="1" applyFont="1" applyFill="1" applyBorder="1" applyProtection="1">
      <protection hidden="1"/>
    </xf>
    <xf numFmtId="41" fontId="5" fillId="4" borderId="7" xfId="0" applyNumberFormat="1" applyFont="1" applyFill="1" applyBorder="1" applyProtection="1">
      <protection hidden="1"/>
    </xf>
    <xf numFmtId="41" fontId="5" fillId="4" borderId="2" xfId="0" applyNumberFormat="1" applyFont="1" applyFill="1" applyBorder="1" applyProtection="1">
      <protection hidden="1"/>
    </xf>
    <xf numFmtId="165" fontId="5" fillId="4" borderId="16" xfId="0" applyNumberFormat="1" applyFont="1" applyFill="1" applyBorder="1" applyProtection="1">
      <protection hidden="1"/>
    </xf>
    <xf numFmtId="41" fontId="5" fillId="4" borderId="16" xfId="0" applyNumberFormat="1" applyFont="1" applyFill="1" applyBorder="1" applyProtection="1">
      <protection hidden="1"/>
    </xf>
    <xf numFmtId="165" fontId="6" fillId="4" borderId="12" xfId="0" applyNumberFormat="1" applyFont="1" applyFill="1" applyBorder="1" applyProtection="1">
      <protection hidden="1"/>
    </xf>
    <xf numFmtId="41" fontId="6" fillId="4" borderId="12" xfId="0" applyNumberFormat="1" applyFont="1" applyFill="1" applyBorder="1" applyProtection="1">
      <protection hidden="1"/>
    </xf>
    <xf numFmtId="0" fontId="6" fillId="4" borderId="14" xfId="0" applyFont="1" applyFill="1" applyBorder="1" applyAlignment="1" applyProtection="1">
      <alignment horizontal="right"/>
      <protection hidden="1"/>
    </xf>
    <xf numFmtId="0" fontId="2" fillId="4" borderId="20" xfId="0" applyFont="1" applyFill="1" applyBorder="1" applyAlignment="1" applyProtection="1">
      <alignment horizontal="left"/>
      <protection hidden="1"/>
    </xf>
    <xf numFmtId="0" fontId="6" fillId="4" borderId="21" xfId="0" applyFont="1" applyFill="1" applyBorder="1" applyAlignment="1" applyProtection="1">
      <alignment horizontal="left"/>
      <protection hidden="1"/>
    </xf>
    <xf numFmtId="41" fontId="6" fillId="4" borderId="22" xfId="0" applyNumberFormat="1" applyFont="1" applyFill="1" applyBorder="1" applyAlignment="1" applyProtection="1">
      <alignment horizontal="right"/>
      <protection hidden="1"/>
    </xf>
    <xf numFmtId="0" fontId="2" fillId="4" borderId="23" xfId="0" applyFont="1" applyFill="1" applyBorder="1" applyAlignment="1" applyProtection="1">
      <alignment horizontal="left"/>
      <protection hidden="1"/>
    </xf>
    <xf numFmtId="41" fontId="6" fillId="4" borderId="24" xfId="0" applyNumberFormat="1" applyFont="1" applyFill="1" applyBorder="1" applyAlignment="1" applyProtection="1">
      <alignment horizontal="right"/>
      <protection hidden="1"/>
    </xf>
    <xf numFmtId="165" fontId="6" fillId="4" borderId="22" xfId="0" applyNumberFormat="1" applyFont="1" applyFill="1" applyBorder="1" applyAlignment="1" applyProtection="1">
      <alignment horizontal="right"/>
      <protection hidden="1"/>
    </xf>
    <xf numFmtId="0" fontId="5" fillId="0" borderId="25" xfId="0" applyFont="1" applyBorder="1" applyAlignment="1" applyProtection="1">
      <alignment horizontal="center" shrinkToFit="1"/>
      <protection hidden="1"/>
    </xf>
    <xf numFmtId="0" fontId="5" fillId="5" borderId="26" xfId="0" applyFont="1" applyFill="1" applyBorder="1" applyAlignment="1" applyProtection="1">
      <alignment horizontal="center" shrinkToFit="1"/>
      <protection hidden="1"/>
    </xf>
    <xf numFmtId="167" fontId="5" fillId="0" borderId="27" xfId="0" applyNumberFormat="1" applyFont="1" applyBorder="1" applyAlignment="1" applyProtection="1">
      <alignment horizontal="center"/>
      <protection hidden="1"/>
    </xf>
    <xf numFmtId="167" fontId="5" fillId="5" borderId="28" xfId="0" applyNumberFormat="1" applyFont="1" applyFill="1" applyBorder="1" applyAlignment="1" applyProtection="1">
      <alignment horizontal="center"/>
      <protection hidden="1"/>
    </xf>
    <xf numFmtId="4" fontId="5" fillId="4" borderId="2" xfId="0" applyNumberFormat="1" applyFont="1" applyFill="1" applyBorder="1" applyProtection="1">
      <protection hidden="1"/>
    </xf>
    <xf numFmtId="41" fontId="6" fillId="2" borderId="5" xfId="0" applyNumberFormat="1" applyFont="1" applyFill="1" applyBorder="1" applyProtection="1">
      <protection hidden="1"/>
    </xf>
    <xf numFmtId="167" fontId="9" fillId="0" borderId="29" xfId="0" applyNumberFormat="1" applyFont="1" applyBorder="1" applyAlignment="1" applyProtection="1">
      <alignment horizontal="center" vertical="center"/>
      <protection hidden="1"/>
    </xf>
    <xf numFmtId="41" fontId="6" fillId="2" borderId="30" xfId="0" applyNumberFormat="1" applyFont="1" applyFill="1" applyBorder="1" applyProtection="1">
      <protection hidden="1"/>
    </xf>
    <xf numFmtId="167" fontId="5" fillId="0" borderId="31" xfId="0" applyNumberFormat="1" applyFont="1" applyBorder="1" applyAlignment="1" applyProtection="1">
      <alignment horizontal="center"/>
      <protection hidden="1"/>
    </xf>
    <xf numFmtId="167" fontId="5" fillId="5" borderId="7" xfId="0" applyNumberFormat="1" applyFont="1" applyFill="1" applyBorder="1" applyAlignment="1" applyProtection="1">
      <alignment horizontal="center"/>
      <protection hidden="1"/>
    </xf>
    <xf numFmtId="167" fontId="9" fillId="0" borderId="0" xfId="0" applyNumberFormat="1" applyFont="1" applyAlignment="1" applyProtection="1">
      <alignment horizontal="center" vertical="center"/>
      <protection hidden="1"/>
    </xf>
    <xf numFmtId="0" fontId="5" fillId="5" borderId="3" xfId="0" applyFont="1" applyFill="1" applyBorder="1" applyProtection="1">
      <protection hidden="1"/>
    </xf>
    <xf numFmtId="0" fontId="0" fillId="0" borderId="31" xfId="0" applyBorder="1" applyProtection="1">
      <protection hidden="1"/>
    </xf>
    <xf numFmtId="0" fontId="0" fillId="0" borderId="1" xfId="0" applyBorder="1" applyProtection="1">
      <protection hidden="1"/>
    </xf>
    <xf numFmtId="41" fontId="6" fillId="5" borderId="32" xfId="0" applyNumberFormat="1" applyFont="1" applyFill="1" applyBorder="1" applyAlignment="1" applyProtection="1">
      <alignment horizontal="right"/>
      <protection hidden="1"/>
    </xf>
    <xf numFmtId="0" fontId="5" fillId="4" borderId="33" xfId="0" applyFont="1" applyFill="1" applyBorder="1" applyAlignment="1" applyProtection="1">
      <alignment horizontal="center"/>
      <protection hidden="1"/>
    </xf>
    <xf numFmtId="0" fontId="5" fillId="9" borderId="17" xfId="0" applyFont="1" applyFill="1" applyBorder="1" applyAlignment="1" applyProtection="1">
      <alignment horizontal="center"/>
      <protection hidden="1"/>
    </xf>
    <xf numFmtId="167" fontId="5" fillId="4" borderId="27" xfId="0" applyNumberFormat="1" applyFont="1" applyFill="1" applyBorder="1" applyAlignment="1" applyProtection="1">
      <alignment horizontal="center"/>
      <protection hidden="1"/>
    </xf>
    <xf numFmtId="167" fontId="5" fillId="9" borderId="28" xfId="0" applyNumberFormat="1" applyFont="1" applyFill="1" applyBorder="1" applyAlignment="1" applyProtection="1">
      <alignment horizontal="center"/>
      <protection hidden="1"/>
    </xf>
    <xf numFmtId="0" fontId="5" fillId="5" borderId="13" xfId="0" applyFont="1" applyFill="1" applyBorder="1" applyAlignment="1" applyProtection="1">
      <alignment horizontal="left"/>
      <protection hidden="1"/>
    </xf>
    <xf numFmtId="41" fontId="6" fillId="5" borderId="2" xfId="0" applyNumberFormat="1" applyFont="1" applyFill="1" applyBorder="1" applyProtection="1">
      <protection hidden="1"/>
    </xf>
    <xf numFmtId="41" fontId="6" fillId="4" borderId="5" xfId="0" applyNumberFormat="1" applyFont="1" applyFill="1" applyBorder="1" applyProtection="1">
      <protection hidden="1"/>
    </xf>
    <xf numFmtId="41" fontId="5" fillId="5" borderId="7" xfId="0" applyNumberFormat="1" applyFont="1" applyFill="1" applyBorder="1" applyProtection="1">
      <protection hidden="1"/>
    </xf>
    <xf numFmtId="41" fontId="5" fillId="4" borderId="31" xfId="0" applyNumberFormat="1" applyFont="1" applyFill="1" applyBorder="1" applyProtection="1">
      <protection hidden="1"/>
    </xf>
    <xf numFmtId="41" fontId="5" fillId="5" borderId="2" xfId="0" applyNumberFormat="1" applyFont="1" applyFill="1" applyBorder="1" applyProtection="1">
      <protection hidden="1"/>
    </xf>
    <xf numFmtId="41" fontId="5" fillId="4" borderId="5" xfId="0" applyNumberFormat="1" applyFont="1" applyFill="1" applyBorder="1" applyProtection="1">
      <protection hidden="1"/>
    </xf>
    <xf numFmtId="41" fontId="5" fillId="5" borderId="16" xfId="0" applyNumberFormat="1" applyFont="1" applyFill="1" applyBorder="1" applyProtection="1">
      <protection hidden="1"/>
    </xf>
    <xf numFmtId="41" fontId="5" fillId="4" borderId="30" xfId="0" applyNumberFormat="1" applyFont="1" applyFill="1" applyBorder="1" applyProtection="1">
      <protection hidden="1"/>
    </xf>
    <xf numFmtId="41" fontId="6" fillId="5" borderId="12" xfId="0" applyNumberFormat="1" applyFont="1" applyFill="1" applyBorder="1" applyProtection="1">
      <protection hidden="1"/>
    </xf>
    <xf numFmtId="41" fontId="6" fillId="4" borderId="34" xfId="0" applyNumberFormat="1" applyFont="1" applyFill="1" applyBorder="1" applyProtection="1">
      <protection hidden="1"/>
    </xf>
    <xf numFmtId="41" fontId="6" fillId="4" borderId="32" xfId="0" applyNumberFormat="1" applyFont="1" applyFill="1" applyBorder="1" applyAlignment="1" applyProtection="1">
      <alignment horizontal="right"/>
      <protection hidden="1"/>
    </xf>
    <xf numFmtId="0" fontId="0" fillId="4" borderId="0" xfId="0" applyFill="1" applyProtection="1">
      <protection hidden="1"/>
    </xf>
    <xf numFmtId="0" fontId="0" fillId="0" borderId="0" xfId="0" applyProtection="1">
      <protection hidden="1"/>
    </xf>
    <xf numFmtId="0" fontId="0" fillId="4" borderId="29" xfId="0" applyFill="1" applyBorder="1" applyProtection="1">
      <protection hidden="1"/>
    </xf>
    <xf numFmtId="167" fontId="14" fillId="4" borderId="0" xfId="0" applyNumberFormat="1" applyFont="1" applyFill="1" applyAlignment="1" applyProtection="1">
      <alignment horizontal="right" vertical="center"/>
      <protection hidden="1"/>
    </xf>
    <xf numFmtId="41" fontId="2" fillId="4" borderId="0" xfId="0" applyNumberFormat="1" applyFont="1" applyFill="1" applyAlignment="1" applyProtection="1">
      <alignment horizontal="left"/>
      <protection hidden="1"/>
    </xf>
    <xf numFmtId="41" fontId="0" fillId="4" borderId="0" xfId="0" applyNumberFormat="1" applyFill="1" applyProtection="1">
      <protection hidden="1"/>
    </xf>
    <xf numFmtId="167" fontId="14" fillId="5" borderId="0" xfId="0" applyNumberFormat="1" applyFont="1" applyFill="1" applyAlignment="1" applyProtection="1">
      <alignment horizontal="right" vertical="center"/>
      <protection hidden="1"/>
    </xf>
    <xf numFmtId="167" fontId="15" fillId="4" borderId="0" xfId="0" applyNumberFormat="1" applyFont="1" applyFill="1" applyAlignment="1" applyProtection="1">
      <alignment horizontal="right" vertical="center"/>
      <protection hidden="1"/>
    </xf>
    <xf numFmtId="167" fontId="15" fillId="4" borderId="29" xfId="0" applyNumberFormat="1" applyFont="1" applyFill="1" applyBorder="1" applyAlignment="1" applyProtection="1">
      <alignment horizontal="center" vertical="center"/>
      <protection hidden="1"/>
    </xf>
    <xf numFmtId="167" fontId="14" fillId="10" borderId="0" xfId="0" applyNumberFormat="1" applyFont="1" applyFill="1" applyAlignment="1" applyProtection="1">
      <alignment horizontal="right" vertical="center"/>
      <protection hidden="1"/>
    </xf>
    <xf numFmtId="41" fontId="2" fillId="10" borderId="0" xfId="0" applyNumberFormat="1" applyFont="1" applyFill="1" applyAlignment="1" applyProtection="1">
      <alignment horizontal="left"/>
      <protection hidden="1"/>
    </xf>
    <xf numFmtId="41" fontId="0" fillId="10" borderId="0" xfId="0" applyNumberFormat="1" applyFill="1" applyProtection="1">
      <protection hidden="1"/>
    </xf>
    <xf numFmtId="167" fontId="15" fillId="10" borderId="0" xfId="0" applyNumberFormat="1" applyFont="1" applyFill="1" applyAlignment="1" applyProtection="1">
      <alignment horizontal="right" vertical="center"/>
      <protection hidden="1"/>
    </xf>
    <xf numFmtId="0" fontId="0" fillId="10" borderId="0" xfId="0" applyFill="1" applyProtection="1">
      <protection hidden="1"/>
    </xf>
    <xf numFmtId="167" fontId="15" fillId="10" borderId="29" xfId="0" applyNumberFormat="1" applyFont="1" applyFill="1" applyBorder="1" applyAlignment="1" applyProtection="1">
      <alignment horizontal="center" vertical="center"/>
      <protection hidden="1"/>
    </xf>
    <xf numFmtId="0" fontId="0" fillId="10" borderId="29" xfId="0" applyFill="1" applyBorder="1" applyProtection="1">
      <protection hidden="1"/>
    </xf>
    <xf numFmtId="0" fontId="5" fillId="0" borderId="0" xfId="0" applyFont="1" applyAlignment="1" applyProtection="1">
      <alignment horizontal="right"/>
      <protection hidden="1"/>
    </xf>
    <xf numFmtId="167" fontId="5" fillId="0" borderId="26" xfId="0" applyNumberFormat="1" applyFont="1" applyBorder="1" applyAlignment="1" applyProtection="1">
      <alignment horizontal="center"/>
      <protection hidden="1"/>
    </xf>
    <xf numFmtId="0" fontId="5" fillId="0" borderId="36" xfId="0" applyFont="1" applyBorder="1" applyAlignment="1" applyProtection="1">
      <alignment horizontal="left"/>
      <protection hidden="1"/>
    </xf>
    <xf numFmtId="4" fontId="5" fillId="2" borderId="7" xfId="0" applyNumberFormat="1" applyFont="1" applyFill="1" applyBorder="1" applyProtection="1">
      <protection locked="0"/>
    </xf>
    <xf numFmtId="4" fontId="5" fillId="2" borderId="19" xfId="0" applyNumberFormat="1" applyFont="1" applyFill="1" applyBorder="1" applyProtection="1">
      <protection locked="0"/>
    </xf>
    <xf numFmtId="4" fontId="5" fillId="2" borderId="37" xfId="0" applyNumberFormat="1" applyFont="1" applyFill="1" applyBorder="1" applyProtection="1">
      <protection hidden="1"/>
    </xf>
    <xf numFmtId="4" fontId="5" fillId="2" borderId="38" xfId="0" applyNumberFormat="1" applyFont="1" applyFill="1" applyBorder="1" applyProtection="1">
      <protection hidden="1"/>
    </xf>
    <xf numFmtId="4" fontId="5" fillId="2" borderId="39" xfId="0" applyNumberFormat="1" applyFont="1" applyFill="1" applyBorder="1" applyProtection="1">
      <protection hidden="1"/>
    </xf>
    <xf numFmtId="4" fontId="5" fillId="0" borderId="7" xfId="0" applyNumberFormat="1" applyFont="1" applyBorder="1" applyProtection="1">
      <protection locked="0"/>
    </xf>
    <xf numFmtId="4" fontId="5" fillId="2" borderId="1" xfId="0" applyNumberFormat="1" applyFont="1" applyFill="1" applyBorder="1" applyProtection="1">
      <protection locked="0"/>
    </xf>
    <xf numFmtId="4" fontId="5" fillId="2" borderId="40" xfId="0" applyNumberFormat="1" applyFont="1" applyFill="1" applyBorder="1" applyProtection="1">
      <protection locked="0"/>
    </xf>
    <xf numFmtId="0" fontId="5" fillId="2" borderId="36" xfId="0" applyFont="1" applyFill="1" applyBorder="1" applyAlignment="1" applyProtection="1">
      <alignment horizontal="left"/>
      <protection hidden="1"/>
    </xf>
    <xf numFmtId="0" fontId="5" fillId="4" borderId="13" xfId="0" applyFont="1" applyFill="1" applyBorder="1" applyProtection="1">
      <protection hidden="1"/>
    </xf>
    <xf numFmtId="0" fontId="5" fillId="4" borderId="41" xfId="0" applyFont="1" applyFill="1" applyBorder="1" applyProtection="1">
      <protection hidden="1"/>
    </xf>
    <xf numFmtId="0" fontId="5" fillId="4" borderId="17" xfId="0" applyFont="1" applyFill="1" applyBorder="1" applyProtection="1">
      <protection hidden="1"/>
    </xf>
    <xf numFmtId="0" fontId="5" fillId="4" borderId="16" xfId="0" applyFont="1" applyFill="1" applyBorder="1" applyProtection="1">
      <protection hidden="1"/>
    </xf>
    <xf numFmtId="0" fontId="0" fillId="4" borderId="16" xfId="0" applyFill="1" applyBorder="1" applyProtection="1">
      <protection hidden="1"/>
    </xf>
    <xf numFmtId="0" fontId="0" fillId="4" borderId="17" xfId="0" applyFill="1" applyBorder="1" applyProtection="1">
      <protection hidden="1"/>
    </xf>
    <xf numFmtId="0" fontId="35" fillId="0" borderId="4" xfId="0" applyFont="1" applyBorder="1" applyProtection="1">
      <protection hidden="1"/>
    </xf>
    <xf numFmtId="0" fontId="35" fillId="0" borderId="0" xfId="0" applyFont="1" applyProtection="1">
      <protection hidden="1"/>
    </xf>
    <xf numFmtId="4" fontId="5" fillId="2" borderId="42" xfId="0" applyNumberFormat="1" applyFont="1" applyFill="1" applyBorder="1" applyProtection="1">
      <protection locked="0"/>
    </xf>
    <xf numFmtId="4" fontId="5" fillId="2" borderId="35" xfId="0" applyNumberFormat="1" applyFont="1" applyFill="1" applyBorder="1" applyProtection="1">
      <protection locked="0"/>
    </xf>
    <xf numFmtId="41" fontId="6" fillId="4" borderId="35" xfId="0" applyNumberFormat="1" applyFont="1" applyFill="1" applyBorder="1" applyProtection="1">
      <protection hidden="1"/>
    </xf>
    <xf numFmtId="41" fontId="5" fillId="4" borderId="1" xfId="0" applyNumberFormat="1" applyFont="1" applyFill="1" applyBorder="1" applyProtection="1">
      <protection hidden="1"/>
    </xf>
    <xf numFmtId="41" fontId="5" fillId="4" borderId="35" xfId="0" applyNumberFormat="1" applyFont="1" applyFill="1" applyBorder="1" applyProtection="1">
      <protection hidden="1"/>
    </xf>
    <xf numFmtId="41" fontId="5" fillId="4" borderId="3" xfId="0" applyNumberFormat="1" applyFont="1" applyFill="1" applyBorder="1" applyProtection="1">
      <protection hidden="1"/>
    </xf>
    <xf numFmtId="41" fontId="6" fillId="4" borderId="42" xfId="0" applyNumberFormat="1" applyFont="1" applyFill="1" applyBorder="1" applyProtection="1">
      <protection hidden="1"/>
    </xf>
    <xf numFmtId="41" fontId="5" fillId="4" borderId="43" xfId="0" applyNumberFormat="1" applyFont="1" applyFill="1" applyBorder="1" applyProtection="1">
      <protection hidden="1"/>
    </xf>
    <xf numFmtId="41" fontId="5" fillId="4" borderId="44" xfId="0" applyNumberFormat="1" applyFont="1" applyFill="1" applyBorder="1" applyProtection="1">
      <protection hidden="1"/>
    </xf>
    <xf numFmtId="167" fontId="5" fillId="0" borderId="6" xfId="0" applyNumberFormat="1" applyFont="1" applyBorder="1" applyAlignment="1" applyProtection="1">
      <alignment horizontal="center"/>
      <protection hidden="1"/>
    </xf>
    <xf numFmtId="0" fontId="5" fillId="4" borderId="36" xfId="0" applyFont="1" applyFill="1" applyBorder="1" applyAlignment="1" applyProtection="1">
      <alignment horizontal="center"/>
      <protection hidden="1"/>
    </xf>
    <xf numFmtId="0" fontId="5" fillId="0" borderId="45" xfId="0" applyFont="1" applyBorder="1" applyAlignment="1" applyProtection="1">
      <alignment horizontal="center" shrinkToFit="1"/>
      <protection hidden="1"/>
    </xf>
    <xf numFmtId="0" fontId="5" fillId="0" borderId="53" xfId="0" applyFont="1" applyBorder="1" applyAlignment="1" applyProtection="1">
      <alignment horizontal="center" shrinkToFit="1"/>
      <protection hidden="1"/>
    </xf>
    <xf numFmtId="167" fontId="5" fillId="0" borderId="54" xfId="0" applyNumberFormat="1" applyFont="1" applyBorder="1" applyAlignment="1" applyProtection="1">
      <alignment horizontal="center"/>
      <protection hidden="1"/>
    </xf>
    <xf numFmtId="0" fontId="5" fillId="4" borderId="56" xfId="0" applyFont="1" applyFill="1" applyBorder="1" applyAlignment="1" applyProtection="1">
      <alignment horizontal="center"/>
      <protection hidden="1"/>
    </xf>
    <xf numFmtId="167" fontId="5" fillId="4" borderId="54" xfId="0" applyNumberFormat="1" applyFont="1" applyFill="1" applyBorder="1" applyAlignment="1" applyProtection="1">
      <alignment horizontal="center"/>
      <protection hidden="1"/>
    </xf>
    <xf numFmtId="167" fontId="5" fillId="4" borderId="57" xfId="0" applyNumberFormat="1" applyFont="1" applyFill="1" applyBorder="1" applyAlignment="1" applyProtection="1">
      <alignment horizontal="center"/>
      <protection hidden="1"/>
    </xf>
    <xf numFmtId="0" fontId="5" fillId="9" borderId="58" xfId="0" applyFont="1" applyFill="1" applyBorder="1" applyAlignment="1" applyProtection="1">
      <alignment horizontal="center"/>
      <protection hidden="1"/>
    </xf>
    <xf numFmtId="167" fontId="5" fillId="9" borderId="59" xfId="0" applyNumberFormat="1" applyFont="1" applyFill="1" applyBorder="1" applyAlignment="1" applyProtection="1">
      <alignment horizontal="center"/>
      <protection hidden="1"/>
    </xf>
    <xf numFmtId="167" fontId="5" fillId="4" borderId="60" xfId="0" applyNumberFormat="1" applyFont="1" applyFill="1" applyBorder="1" applyAlignment="1" applyProtection="1">
      <alignment horizontal="center"/>
      <protection hidden="1"/>
    </xf>
    <xf numFmtId="41" fontId="5" fillId="4" borderId="6" xfId="0" applyNumberFormat="1" applyFont="1" applyFill="1" applyBorder="1" applyProtection="1">
      <protection hidden="1"/>
    </xf>
    <xf numFmtId="41" fontId="5" fillId="4" borderId="52" xfId="0" applyNumberFormat="1" applyFont="1" applyFill="1" applyBorder="1" applyProtection="1">
      <protection hidden="1"/>
    </xf>
    <xf numFmtId="41" fontId="5" fillId="4" borderId="15" xfId="0" applyNumberFormat="1" applyFont="1" applyFill="1" applyBorder="1" applyProtection="1">
      <protection hidden="1"/>
    </xf>
    <xf numFmtId="41" fontId="6" fillId="4" borderId="21" xfId="0" applyNumberFormat="1" applyFont="1" applyFill="1" applyBorder="1" applyAlignment="1" applyProtection="1">
      <alignment horizontal="right"/>
      <protection hidden="1"/>
    </xf>
    <xf numFmtId="41" fontId="5" fillId="5" borderId="61" xfId="0" applyNumberFormat="1" applyFont="1" applyFill="1" applyBorder="1" applyProtection="1">
      <protection hidden="1"/>
    </xf>
    <xf numFmtId="41" fontId="5" fillId="5" borderId="62" xfId="0" applyNumberFormat="1" applyFont="1" applyFill="1" applyBorder="1" applyProtection="1">
      <protection hidden="1"/>
    </xf>
    <xf numFmtId="41" fontId="6" fillId="5" borderId="48" xfId="0" applyNumberFormat="1" applyFont="1" applyFill="1" applyBorder="1" applyProtection="1">
      <protection hidden="1"/>
    </xf>
    <xf numFmtId="41" fontId="6" fillId="5" borderId="63" xfId="0" applyNumberFormat="1" applyFont="1" applyFill="1" applyBorder="1" applyAlignment="1" applyProtection="1">
      <alignment horizontal="right"/>
      <protection hidden="1"/>
    </xf>
    <xf numFmtId="41" fontId="6" fillId="4" borderId="49" xfId="0" applyNumberFormat="1" applyFont="1" applyFill="1" applyBorder="1" applyAlignment="1" applyProtection="1">
      <alignment horizontal="right"/>
      <protection hidden="1"/>
    </xf>
    <xf numFmtId="41" fontId="6" fillId="4" borderId="15" xfId="0" applyNumberFormat="1" applyFont="1" applyFill="1" applyBorder="1" applyProtection="1">
      <protection hidden="1"/>
    </xf>
    <xf numFmtId="41" fontId="5" fillId="4" borderId="13" xfId="0" applyNumberFormat="1" applyFont="1" applyFill="1" applyBorder="1" applyProtection="1">
      <protection hidden="1"/>
    </xf>
    <xf numFmtId="41" fontId="6" fillId="4" borderId="8" xfId="0" applyNumberFormat="1" applyFont="1" applyFill="1" applyBorder="1" applyProtection="1">
      <protection hidden="1"/>
    </xf>
    <xf numFmtId="41" fontId="6" fillId="5" borderId="62" xfId="0" applyNumberFormat="1" applyFont="1" applyFill="1" applyBorder="1" applyProtection="1">
      <protection hidden="1"/>
    </xf>
    <xf numFmtId="41" fontId="5" fillId="5" borderId="64" xfId="0" applyNumberFormat="1" applyFont="1" applyFill="1" applyBorder="1" applyProtection="1">
      <protection hidden="1"/>
    </xf>
    <xf numFmtId="167" fontId="5" fillId="0" borderId="57" xfId="0" applyNumberFormat="1" applyFont="1" applyBorder="1" applyAlignment="1" applyProtection="1">
      <alignment horizontal="center"/>
      <protection hidden="1"/>
    </xf>
    <xf numFmtId="4" fontId="5" fillId="2" borderId="15" xfId="0" applyNumberFormat="1" applyFont="1" applyFill="1" applyBorder="1" applyProtection="1">
      <protection locked="0"/>
    </xf>
    <xf numFmtId="0" fontId="5" fillId="5" borderId="65" xfId="0" applyFont="1" applyFill="1" applyBorder="1" applyAlignment="1" applyProtection="1">
      <alignment horizontal="center" shrinkToFit="1"/>
      <protection hidden="1"/>
    </xf>
    <xf numFmtId="167" fontId="5" fillId="5" borderId="59" xfId="0" applyNumberFormat="1" applyFont="1" applyFill="1" applyBorder="1" applyAlignment="1" applyProtection="1">
      <alignment horizontal="center"/>
      <protection hidden="1"/>
    </xf>
    <xf numFmtId="167" fontId="5" fillId="0" borderId="60" xfId="0" applyNumberFormat="1" applyFont="1" applyBorder="1" applyAlignment="1" applyProtection="1">
      <alignment horizontal="center"/>
      <protection hidden="1"/>
    </xf>
    <xf numFmtId="4" fontId="5" fillId="4" borderId="62" xfId="0" applyNumberFormat="1" applyFont="1" applyFill="1" applyBorder="1" applyProtection="1">
      <protection hidden="1"/>
    </xf>
    <xf numFmtId="4" fontId="5" fillId="2" borderId="34" xfId="0" applyNumberFormat="1" applyFont="1" applyFill="1" applyBorder="1" applyProtection="1">
      <protection locked="0"/>
    </xf>
    <xf numFmtId="41" fontId="6" fillId="4" borderId="62" xfId="0" applyNumberFormat="1" applyFont="1" applyFill="1" applyBorder="1" applyProtection="1">
      <protection hidden="1"/>
    </xf>
    <xf numFmtId="0" fontId="0" fillId="0" borderId="6" xfId="0" applyBorder="1" applyProtection="1">
      <protection hidden="1"/>
    </xf>
    <xf numFmtId="167" fontId="5" fillId="5" borderId="61" xfId="0" applyNumberFormat="1" applyFont="1" applyFill="1" applyBorder="1" applyAlignment="1" applyProtection="1">
      <alignment horizontal="center"/>
      <protection hidden="1"/>
    </xf>
    <xf numFmtId="167" fontId="5" fillId="0" borderId="66" xfId="0" applyNumberFormat="1" applyFont="1" applyBorder="1" applyAlignment="1" applyProtection="1">
      <alignment horizontal="center"/>
      <protection hidden="1"/>
    </xf>
    <xf numFmtId="0" fontId="0" fillId="4" borderId="67" xfId="0" applyFill="1" applyBorder="1" applyProtection="1">
      <protection hidden="1"/>
    </xf>
    <xf numFmtId="4" fontId="5" fillId="2" borderId="31" xfId="0" applyNumberFormat="1" applyFont="1" applyFill="1" applyBorder="1" applyProtection="1">
      <protection locked="0"/>
    </xf>
    <xf numFmtId="167" fontId="5" fillId="0" borderId="68" xfId="0" applyNumberFormat="1" applyFont="1" applyBorder="1" applyAlignment="1" applyProtection="1">
      <alignment horizontal="center"/>
      <protection hidden="1"/>
    </xf>
    <xf numFmtId="0" fontId="6" fillId="4" borderId="0" xfId="0" applyFont="1" applyFill="1" applyAlignment="1" applyProtection="1">
      <alignment horizontal="left"/>
      <protection hidden="1"/>
    </xf>
    <xf numFmtId="0" fontId="5" fillId="4" borderId="69" xfId="0" applyFont="1" applyFill="1" applyBorder="1" applyAlignment="1" applyProtection="1">
      <alignment horizontal="left"/>
      <protection hidden="1"/>
    </xf>
    <xf numFmtId="0" fontId="4" fillId="11" borderId="70" xfId="0" applyFont="1" applyFill="1" applyBorder="1" applyAlignment="1" applyProtection="1">
      <alignment horizontal="left"/>
      <protection hidden="1"/>
    </xf>
    <xf numFmtId="0" fontId="4" fillId="11" borderId="71" xfId="0" applyFont="1" applyFill="1" applyBorder="1" applyAlignment="1" applyProtection="1">
      <alignment horizontal="left"/>
      <protection hidden="1"/>
    </xf>
    <xf numFmtId="167" fontId="17" fillId="0" borderId="1" xfId="0" applyNumberFormat="1" applyFont="1" applyBorder="1"/>
    <xf numFmtId="167" fontId="17" fillId="0" borderId="44" xfId="0" applyNumberFormat="1" applyFont="1" applyBorder="1"/>
    <xf numFmtId="42" fontId="17" fillId="0" borderId="1" xfId="0" applyNumberFormat="1" applyFont="1" applyBorder="1"/>
    <xf numFmtId="42" fontId="17" fillId="0" borderId="44" xfId="0" applyNumberFormat="1" applyFont="1" applyBorder="1"/>
    <xf numFmtId="0" fontId="11" fillId="11" borderId="42" xfId="0" applyFont="1" applyFill="1" applyBorder="1"/>
    <xf numFmtId="0" fontId="0" fillId="7" borderId="29" xfId="0" applyFill="1" applyBorder="1" applyProtection="1">
      <protection hidden="1"/>
    </xf>
    <xf numFmtId="0" fontId="0" fillId="7" borderId="72" xfId="0" applyFill="1" applyBorder="1" applyProtection="1">
      <protection hidden="1"/>
    </xf>
    <xf numFmtId="0" fontId="35" fillId="7" borderId="4" xfId="0" applyFont="1" applyFill="1" applyBorder="1" applyProtection="1">
      <protection hidden="1"/>
    </xf>
    <xf numFmtId="0" fontId="2" fillId="4" borderId="35" xfId="0" applyFont="1" applyFill="1" applyBorder="1" applyProtection="1">
      <protection hidden="1"/>
    </xf>
    <xf numFmtId="0" fontId="5" fillId="4" borderId="42" xfId="0" applyFont="1" applyFill="1" applyBorder="1" applyAlignment="1" applyProtection="1">
      <alignment horizontal="center"/>
      <protection hidden="1"/>
    </xf>
    <xf numFmtId="44" fontId="5" fillId="4" borderId="1" xfId="0" applyNumberFormat="1" applyFont="1" applyFill="1" applyBorder="1" applyAlignment="1" applyProtection="1">
      <alignment horizontal="center"/>
      <protection hidden="1"/>
    </xf>
    <xf numFmtId="44" fontId="5" fillId="4" borderId="44" xfId="0" applyNumberFormat="1" applyFont="1" applyFill="1" applyBorder="1" applyAlignment="1" applyProtection="1">
      <alignment horizontal="center"/>
      <protection hidden="1"/>
    </xf>
    <xf numFmtId="44" fontId="5" fillId="4" borderId="35" xfId="0" applyNumberFormat="1" applyFont="1" applyFill="1" applyBorder="1" applyAlignment="1" applyProtection="1">
      <alignment horizontal="center"/>
      <protection hidden="1"/>
    </xf>
    <xf numFmtId="0" fontId="5" fillId="12" borderId="42" xfId="0" applyFont="1" applyFill="1" applyBorder="1" applyAlignment="1" applyProtection="1">
      <alignment horizontal="center"/>
      <protection hidden="1"/>
    </xf>
    <xf numFmtId="167" fontId="9" fillId="13" borderId="29" xfId="0" applyNumberFormat="1" applyFont="1" applyFill="1" applyBorder="1" applyAlignment="1" applyProtection="1">
      <alignment horizontal="center" vertical="center"/>
      <protection hidden="1"/>
    </xf>
    <xf numFmtId="0" fontId="4" fillId="13" borderId="10" xfId="0" applyFont="1" applyFill="1" applyBorder="1" applyProtection="1">
      <protection hidden="1"/>
    </xf>
    <xf numFmtId="0" fontId="0" fillId="13" borderId="11" xfId="0" applyFill="1" applyBorder="1" applyProtection="1">
      <protection hidden="1"/>
    </xf>
    <xf numFmtId="0" fontId="4" fillId="13" borderId="4" xfId="0" applyFont="1" applyFill="1" applyBorder="1" applyProtection="1">
      <protection hidden="1"/>
    </xf>
    <xf numFmtId="0" fontId="35" fillId="6" borderId="4" xfId="0" applyFont="1" applyFill="1" applyBorder="1" applyProtection="1">
      <protection hidden="1"/>
    </xf>
    <xf numFmtId="0" fontId="0" fillId="4" borderId="0" xfId="0" applyFill="1" applyAlignment="1" applyProtection="1">
      <alignment vertical="center"/>
      <protection hidden="1"/>
    </xf>
    <xf numFmtId="0" fontId="5" fillId="4" borderId="0" xfId="0" applyFont="1" applyFill="1" applyAlignment="1" applyProtection="1">
      <alignment vertical="center"/>
      <protection hidden="1"/>
    </xf>
    <xf numFmtId="0" fontId="4" fillId="4" borderId="4" xfId="0" applyFont="1" applyFill="1" applyBorder="1" applyAlignment="1" applyProtection="1">
      <alignment vertical="center"/>
      <protection hidden="1"/>
    </xf>
    <xf numFmtId="0" fontId="2" fillId="4" borderId="0" xfId="0" applyFont="1" applyFill="1" applyAlignment="1" applyProtection="1">
      <alignment vertical="center"/>
      <protection hidden="1"/>
    </xf>
    <xf numFmtId="0" fontId="32" fillId="0" borderId="0" xfId="0" applyFont="1"/>
    <xf numFmtId="0" fontId="28" fillId="0" borderId="0" xfId="0" applyFont="1" applyProtection="1">
      <protection hidden="1"/>
    </xf>
    <xf numFmtId="0" fontId="28" fillId="0" borderId="0" xfId="0" applyFont="1"/>
    <xf numFmtId="167" fontId="5" fillId="0" borderId="41" xfId="0" applyNumberFormat="1" applyFont="1" applyBorder="1" applyAlignment="1" applyProtection="1">
      <alignment horizontal="center"/>
      <protection hidden="1"/>
    </xf>
    <xf numFmtId="167" fontId="5" fillId="0" borderId="9" xfId="0" applyNumberFormat="1" applyFont="1" applyBorder="1" applyAlignment="1" applyProtection="1">
      <alignment horizontal="center"/>
      <protection hidden="1"/>
    </xf>
    <xf numFmtId="0" fontId="43" fillId="0" borderId="0" xfId="0" applyFont="1" applyProtection="1">
      <protection hidden="1"/>
    </xf>
    <xf numFmtId="0" fontId="43" fillId="11" borderId="70" xfId="1" applyFont="1" applyFill="1" applyBorder="1" applyAlignment="1" applyProtection="1">
      <alignment horizontal="center" vertical="top"/>
      <protection hidden="1"/>
    </xf>
    <xf numFmtId="0" fontId="43" fillId="11" borderId="1" xfId="1" applyFont="1" applyFill="1" applyBorder="1" applyAlignment="1" applyProtection="1">
      <alignment horizontal="center" vertical="top"/>
      <protection hidden="1"/>
    </xf>
    <xf numFmtId="0" fontId="43" fillId="14" borderId="70" xfId="1" applyFont="1" applyFill="1" applyBorder="1" applyAlignment="1" applyProtection="1">
      <alignment horizontal="center" vertical="top"/>
      <protection hidden="1"/>
    </xf>
    <xf numFmtId="0" fontId="43" fillId="0" borderId="0" xfId="0" applyFont="1"/>
    <xf numFmtId="0" fontId="4" fillId="4" borderId="0" xfId="0" applyFont="1" applyFill="1" applyAlignment="1" applyProtection="1">
      <alignment vertical="center"/>
      <protection hidden="1"/>
    </xf>
    <xf numFmtId="0" fontId="24" fillId="4" borderId="0" xfId="0" applyFont="1" applyFill="1" applyAlignment="1" applyProtection="1">
      <alignment vertical="center" wrapText="1"/>
      <protection hidden="1"/>
    </xf>
    <xf numFmtId="0" fontId="0" fillId="4" borderId="0" xfId="0" applyFill="1" applyAlignment="1" applyProtection="1">
      <alignment wrapText="1"/>
      <protection hidden="1"/>
    </xf>
    <xf numFmtId="0" fontId="2" fillId="0" borderId="29" xfId="0" applyFont="1" applyBorder="1" applyProtection="1">
      <protection hidden="1"/>
    </xf>
    <xf numFmtId="42" fontId="37" fillId="0" borderId="0" xfId="0" applyNumberFormat="1" applyFont="1" applyAlignment="1" applyProtection="1">
      <alignment horizontal="left" vertical="center" shrinkToFit="1"/>
      <protection locked="0" hidden="1"/>
    </xf>
    <xf numFmtId="42" fontId="5" fillId="0" borderId="0" xfId="0" applyNumberFormat="1" applyFont="1" applyAlignment="1" applyProtection="1">
      <alignment horizontal="left" vertical="center" shrinkToFit="1"/>
      <protection hidden="1"/>
    </xf>
    <xf numFmtId="169" fontId="5" fillId="0" borderId="0" xfId="0" applyNumberFormat="1" applyFont="1" applyAlignment="1" applyProtection="1">
      <alignment horizontal="right" vertical="center" shrinkToFit="1"/>
      <protection hidden="1"/>
    </xf>
    <xf numFmtId="0" fontId="4" fillId="4" borderId="0" xfId="0" applyFont="1" applyFill="1" applyProtection="1">
      <protection hidden="1"/>
    </xf>
    <xf numFmtId="0" fontId="38" fillId="4" borderId="0" xfId="0" applyFont="1" applyFill="1" applyAlignment="1" applyProtection="1">
      <alignment horizontal="right" vertical="center"/>
      <protection hidden="1"/>
    </xf>
    <xf numFmtId="0" fontId="39" fillId="4" borderId="0" xfId="0" applyFont="1" applyFill="1" applyAlignment="1" applyProtection="1">
      <alignment horizontal="right" vertical="center"/>
      <protection hidden="1"/>
    </xf>
    <xf numFmtId="0" fontId="39" fillId="4" borderId="46" xfId="0" applyFont="1" applyFill="1" applyBorder="1" applyAlignment="1" applyProtection="1">
      <alignment horizontal="right" vertical="center"/>
      <protection hidden="1"/>
    </xf>
    <xf numFmtId="0" fontId="34" fillId="4" borderId="0" xfId="0" applyFont="1" applyFill="1" applyProtection="1">
      <protection hidden="1"/>
    </xf>
    <xf numFmtId="0" fontId="0" fillId="4" borderId="0" xfId="0" applyFill="1" applyProtection="1">
      <protection hidden="1"/>
    </xf>
    <xf numFmtId="0" fontId="5" fillId="4" borderId="0" xfId="0" applyFont="1" applyFill="1" applyProtection="1">
      <protection hidden="1"/>
    </xf>
    <xf numFmtId="0" fontId="20" fillId="0" borderId="55" xfId="0" applyFont="1" applyBorder="1" applyAlignment="1" applyProtection="1">
      <alignment horizontal="left" vertical="center"/>
      <protection hidden="1"/>
    </xf>
    <xf numFmtId="0" fontId="21" fillId="0" borderId="23" xfId="0" applyFont="1" applyBorder="1" applyProtection="1">
      <protection hidden="1"/>
    </xf>
    <xf numFmtId="0" fontId="0" fillId="0" borderId="23" xfId="0" applyBorder="1" applyProtection="1">
      <protection hidden="1"/>
    </xf>
    <xf numFmtId="0" fontId="0" fillId="0" borderId="74" xfId="0" applyBorder="1" applyProtection="1">
      <protection hidden="1"/>
    </xf>
    <xf numFmtId="0" fontId="5" fillId="4" borderId="46" xfId="0" applyFont="1" applyFill="1" applyBorder="1" applyAlignment="1" applyProtection="1">
      <alignment horizontal="left" vertical="center"/>
      <protection hidden="1"/>
    </xf>
    <xf numFmtId="0" fontId="4" fillId="0" borderId="46" xfId="0" applyFont="1" applyBorder="1" applyProtection="1">
      <protection hidden="1"/>
    </xf>
    <xf numFmtId="0" fontId="5" fillId="4" borderId="0" xfId="0" applyFont="1" applyFill="1" applyAlignment="1" applyProtection="1">
      <alignment vertical="top" wrapText="1" shrinkToFit="1"/>
      <protection hidden="1"/>
    </xf>
    <xf numFmtId="0" fontId="4" fillId="0" borderId="0" xfId="0" applyFont="1" applyAlignment="1" applyProtection="1">
      <alignment vertical="top" wrapText="1" shrinkToFit="1"/>
      <protection hidden="1"/>
    </xf>
    <xf numFmtId="0" fontId="5" fillId="4" borderId="0" xfId="0" applyFont="1" applyFill="1" applyAlignment="1" applyProtection="1">
      <alignment vertical="center" wrapText="1" shrinkToFit="1"/>
      <protection hidden="1"/>
    </xf>
    <xf numFmtId="0" fontId="4" fillId="0" borderId="0" xfId="0" applyFont="1" applyAlignment="1" applyProtection="1">
      <alignment vertical="center" wrapText="1" shrinkToFit="1"/>
      <protection hidden="1"/>
    </xf>
    <xf numFmtId="0" fontId="24" fillId="4" borderId="0" xfId="0" applyFont="1" applyFill="1" applyAlignment="1" applyProtection="1">
      <alignment vertical="top" wrapText="1" shrinkToFit="1"/>
      <protection hidden="1"/>
    </xf>
    <xf numFmtId="0" fontId="0" fillId="0" borderId="0" xfId="0" applyAlignment="1" applyProtection="1">
      <alignment vertical="top" wrapText="1" shrinkToFit="1"/>
      <protection hidden="1"/>
    </xf>
    <xf numFmtId="0" fontId="10" fillId="7" borderId="84" xfId="1" applyFont="1" applyFill="1" applyBorder="1" applyAlignment="1" applyProtection="1">
      <alignment horizontal="center" vertical="center" wrapText="1"/>
      <protection hidden="1"/>
    </xf>
    <xf numFmtId="0" fontId="10" fillId="7" borderId="85" xfId="1" applyFont="1" applyFill="1" applyBorder="1" applyAlignment="1" applyProtection="1">
      <alignment horizontal="center" vertical="center" wrapText="1"/>
      <protection hidden="1"/>
    </xf>
    <xf numFmtId="0" fontId="10" fillId="7" borderId="85" xfId="1" applyFont="1" applyFill="1" applyBorder="1" applyAlignment="1" applyProtection="1">
      <protection hidden="1"/>
    </xf>
    <xf numFmtId="0" fontId="10" fillId="7" borderId="86" xfId="1" applyFont="1" applyFill="1" applyBorder="1" applyAlignment="1" applyProtection="1">
      <protection hidden="1"/>
    </xf>
    <xf numFmtId="0" fontId="10" fillId="7" borderId="87" xfId="1" applyFont="1" applyFill="1" applyBorder="1" applyAlignment="1" applyProtection="1">
      <protection hidden="1"/>
    </xf>
    <xf numFmtId="0" fontId="11" fillId="13" borderId="84" xfId="1" applyFont="1" applyFill="1" applyBorder="1" applyAlignment="1" applyProtection="1">
      <alignment horizontal="center" vertical="center" wrapText="1"/>
      <protection hidden="1"/>
    </xf>
    <xf numFmtId="0" fontId="11" fillId="13" borderId="85" xfId="1" applyFont="1" applyFill="1" applyBorder="1" applyAlignment="1" applyProtection="1">
      <alignment horizontal="center" vertical="center" wrapText="1"/>
      <protection hidden="1"/>
    </xf>
    <xf numFmtId="0" fontId="11" fillId="15" borderId="85" xfId="1" applyFont="1" applyFill="1" applyBorder="1" applyAlignment="1" applyProtection="1">
      <alignment horizontal="center" vertical="center" wrapText="1"/>
      <protection hidden="1"/>
    </xf>
    <xf numFmtId="0" fontId="11" fillId="15" borderId="89" xfId="1" applyFont="1" applyFill="1" applyBorder="1" applyAlignment="1" applyProtection="1">
      <alignment horizontal="center" vertical="center" wrapText="1"/>
      <protection hidden="1"/>
    </xf>
    <xf numFmtId="167" fontId="11" fillId="13" borderId="86" xfId="1" applyNumberFormat="1" applyFont="1" applyFill="1" applyBorder="1" applyAlignment="1" applyProtection="1">
      <alignment horizontal="right" vertical="center" shrinkToFit="1"/>
      <protection hidden="1"/>
    </xf>
    <xf numFmtId="0" fontId="0" fillId="15" borderId="87" xfId="0" applyFill="1" applyBorder="1" applyAlignment="1" applyProtection="1">
      <alignment horizontal="right" vertical="center" shrinkToFit="1"/>
      <protection hidden="1"/>
    </xf>
    <xf numFmtId="167" fontId="11" fillId="13" borderId="87" xfId="1" applyNumberFormat="1" applyFont="1" applyFill="1" applyBorder="1" applyAlignment="1" applyProtection="1">
      <alignment horizontal="center" vertical="center" shrinkToFit="1"/>
      <protection hidden="1"/>
    </xf>
    <xf numFmtId="0" fontId="0" fillId="15" borderId="87" xfId="0" applyFill="1" applyBorder="1" applyAlignment="1" applyProtection="1">
      <alignment horizontal="center" vertical="center" shrinkToFit="1"/>
      <protection hidden="1"/>
    </xf>
    <xf numFmtId="167" fontId="11" fillId="13" borderId="87" xfId="1" applyNumberFormat="1" applyFont="1" applyFill="1" applyBorder="1" applyAlignment="1" applyProtection="1">
      <alignment horizontal="left" vertical="center" shrinkToFit="1"/>
      <protection hidden="1"/>
    </xf>
    <xf numFmtId="0" fontId="0" fillId="15" borderId="88" xfId="0" applyFill="1" applyBorder="1" applyAlignment="1" applyProtection="1">
      <alignment horizontal="left" vertical="center" shrinkToFit="1"/>
      <protection hidden="1"/>
    </xf>
    <xf numFmtId="0" fontId="11" fillId="15" borderId="87" xfId="1" applyFont="1" applyFill="1" applyBorder="1" applyAlignment="1" applyProtection="1">
      <alignment horizontal="right" vertical="center" shrinkToFit="1"/>
      <protection hidden="1"/>
    </xf>
    <xf numFmtId="0" fontId="23" fillId="13" borderId="0" xfId="0" applyFont="1" applyFill="1" applyAlignment="1" applyProtection="1">
      <alignment horizontal="center" vertical="center"/>
      <protection hidden="1"/>
    </xf>
    <xf numFmtId="0" fontId="22" fillId="13" borderId="0" xfId="0" applyFont="1" applyFill="1" applyProtection="1">
      <protection hidden="1"/>
    </xf>
    <xf numFmtId="0" fontId="23" fillId="7" borderId="0" xfId="1" applyFont="1" applyFill="1" applyBorder="1" applyAlignment="1" applyProtection="1">
      <alignment horizontal="center" vertical="center" wrapText="1"/>
      <protection hidden="1"/>
    </xf>
    <xf numFmtId="0" fontId="23" fillId="7" borderId="0" xfId="1" applyFont="1" applyFill="1" applyBorder="1" applyAlignment="1" applyProtection="1">
      <protection hidden="1"/>
    </xf>
    <xf numFmtId="0" fontId="11" fillId="15" borderId="87" xfId="1" applyFont="1" applyFill="1" applyBorder="1" applyAlignment="1" applyProtection="1">
      <alignment horizontal="center" vertical="center" shrinkToFit="1"/>
      <protection hidden="1"/>
    </xf>
    <xf numFmtId="0" fontId="11" fillId="15" borderId="87" xfId="1" applyFont="1" applyFill="1" applyBorder="1" applyAlignment="1" applyProtection="1">
      <alignment horizontal="left" vertical="center" shrinkToFit="1"/>
      <protection hidden="1"/>
    </xf>
    <xf numFmtId="0" fontId="4" fillId="21" borderId="55" xfId="0" applyFont="1" applyFill="1" applyBorder="1" applyAlignment="1" applyProtection="1">
      <alignment vertical="center" wrapText="1"/>
      <protection hidden="1"/>
    </xf>
    <xf numFmtId="0" fontId="4" fillId="21" borderId="23" xfId="0" applyFont="1" applyFill="1" applyBorder="1" applyAlignment="1" applyProtection="1">
      <alignment vertical="center" wrapText="1"/>
      <protection hidden="1"/>
    </xf>
    <xf numFmtId="0" fontId="4" fillId="21" borderId="74" xfId="0" applyFont="1" applyFill="1" applyBorder="1" applyAlignment="1" applyProtection="1">
      <alignment vertical="center" wrapText="1"/>
      <protection hidden="1"/>
    </xf>
    <xf numFmtId="0" fontId="7" fillId="4" borderId="0" xfId="0" applyFont="1" applyFill="1" applyProtection="1">
      <protection hidden="1"/>
    </xf>
    <xf numFmtId="0" fontId="4" fillId="0" borderId="0" xfId="0" applyFont="1" applyProtection="1">
      <protection hidden="1"/>
    </xf>
    <xf numFmtId="0" fontId="0" fillId="0" borderId="0" xfId="0" applyProtection="1">
      <protection hidden="1"/>
    </xf>
    <xf numFmtId="0" fontId="10" fillId="5" borderId="79" xfId="1" applyFont="1" applyFill="1" applyBorder="1" applyAlignment="1" applyProtection="1">
      <alignment horizontal="center" vertical="center" wrapText="1"/>
      <protection hidden="1"/>
    </xf>
    <xf numFmtId="0" fontId="10" fillId="5" borderId="79" xfId="1" applyFont="1" applyFill="1" applyBorder="1" applyAlignment="1" applyProtection="1">
      <protection hidden="1"/>
    </xf>
    <xf numFmtId="0" fontId="10" fillId="5" borderId="80" xfId="1" applyFont="1" applyFill="1" applyBorder="1" applyAlignment="1" applyProtection="1">
      <protection hidden="1"/>
    </xf>
    <xf numFmtId="0" fontId="10" fillId="5" borderId="81" xfId="1" applyFont="1" applyFill="1" applyBorder="1" applyAlignment="1" applyProtection="1">
      <protection hidden="1"/>
    </xf>
    <xf numFmtId="0" fontId="40" fillId="11" borderId="76" xfId="1" applyFont="1" applyFill="1" applyBorder="1" applyAlignment="1" applyProtection="1">
      <alignment horizontal="center" vertical="center" wrapText="1"/>
      <protection hidden="1"/>
    </xf>
    <xf numFmtId="0" fontId="40" fillId="11" borderId="77" xfId="1" applyFont="1" applyFill="1" applyBorder="1" applyAlignment="1" applyProtection="1">
      <alignment wrapText="1"/>
      <protection hidden="1"/>
    </xf>
    <xf numFmtId="0" fontId="40" fillId="11" borderId="4" xfId="1" applyFont="1" applyFill="1" applyBorder="1" applyAlignment="1" applyProtection="1">
      <alignment wrapText="1"/>
      <protection hidden="1"/>
    </xf>
    <xf numFmtId="0" fontId="40" fillId="11" borderId="75" xfId="1" applyFont="1" applyFill="1" applyBorder="1" applyAlignment="1" applyProtection="1">
      <alignment wrapText="1"/>
      <protection hidden="1"/>
    </xf>
    <xf numFmtId="0" fontId="40" fillId="11" borderId="78" xfId="1" applyFont="1" applyFill="1" applyBorder="1" applyAlignment="1" applyProtection="1">
      <alignment wrapText="1"/>
      <protection hidden="1"/>
    </xf>
    <xf numFmtId="0" fontId="40" fillId="11" borderId="72" xfId="1" applyFont="1" applyFill="1" applyBorder="1" applyAlignment="1" applyProtection="1">
      <alignment wrapText="1"/>
      <protection hidden="1"/>
    </xf>
    <xf numFmtId="0" fontId="11" fillId="5" borderId="55" xfId="1" applyFont="1" applyFill="1" applyBorder="1" applyAlignment="1" applyProtection="1">
      <alignment horizontal="left" vertical="center" indent="1" shrinkToFit="1"/>
      <protection hidden="1"/>
    </xf>
    <xf numFmtId="0" fontId="11" fillId="5" borderId="74" xfId="1" applyFont="1" applyFill="1" applyBorder="1" applyAlignment="1" applyProtection="1">
      <alignment horizontal="left" indent="1" shrinkToFit="1"/>
      <protection hidden="1"/>
    </xf>
    <xf numFmtId="0" fontId="11" fillId="5" borderId="55" xfId="1" applyFont="1" applyFill="1" applyBorder="1" applyAlignment="1" applyProtection="1">
      <alignment horizontal="left" vertical="center" wrapText="1" indent="1"/>
      <protection hidden="1"/>
    </xf>
    <xf numFmtId="0" fontId="11" fillId="5" borderId="74" xfId="1" applyFont="1" applyFill="1" applyBorder="1" applyAlignment="1" applyProtection="1">
      <alignment horizontal="left" indent="1"/>
      <protection hidden="1"/>
    </xf>
    <xf numFmtId="0" fontId="11" fillId="5" borderId="78" xfId="1" applyFont="1" applyFill="1" applyBorder="1" applyAlignment="1" applyProtection="1">
      <alignment horizontal="left" vertical="center" wrapText="1" indent="1"/>
      <protection hidden="1"/>
    </xf>
    <xf numFmtId="0" fontId="11" fillId="5" borderId="72" xfId="1" applyFont="1" applyFill="1" applyBorder="1" applyAlignment="1" applyProtection="1">
      <alignment horizontal="left" indent="1"/>
      <protection hidden="1"/>
    </xf>
    <xf numFmtId="168" fontId="6" fillId="4" borderId="8" xfId="0" applyNumberFormat="1" applyFont="1" applyFill="1" applyBorder="1" applyAlignment="1" applyProtection="1">
      <alignment horizontal="center" vertical="center" wrapText="1"/>
      <protection hidden="1"/>
    </xf>
    <xf numFmtId="168" fontId="2" fillId="4" borderId="83" xfId="0" applyNumberFormat="1" applyFont="1" applyFill="1" applyBorder="1" applyAlignment="1" applyProtection="1">
      <alignment wrapText="1"/>
      <protection hidden="1"/>
    </xf>
    <xf numFmtId="168" fontId="2" fillId="4" borderId="12" xfId="0" applyNumberFormat="1" applyFont="1" applyFill="1" applyBorder="1" applyAlignment="1" applyProtection="1">
      <alignment wrapText="1"/>
      <protection hidden="1"/>
    </xf>
    <xf numFmtId="0" fontId="2" fillId="5" borderId="23" xfId="0" applyFont="1" applyFill="1" applyBorder="1" applyAlignment="1" applyProtection="1">
      <alignment horizontal="left"/>
      <protection hidden="1"/>
    </xf>
    <xf numFmtId="0" fontId="0" fillId="5" borderId="23" xfId="0" applyFill="1" applyBorder="1" applyProtection="1">
      <protection hidden="1"/>
    </xf>
    <xf numFmtId="0" fontId="0" fillId="5" borderId="74" xfId="0" applyFill="1" applyBorder="1" applyProtection="1">
      <protection hidden="1"/>
    </xf>
    <xf numFmtId="0" fontId="25" fillId="16" borderId="76" xfId="1" applyFont="1" applyFill="1" applyBorder="1" applyAlignment="1" applyProtection="1">
      <alignment horizontal="center" vertical="center" wrapText="1" shrinkToFit="1"/>
      <protection hidden="1"/>
    </xf>
    <xf numFmtId="0" fontId="0" fillId="0" borderId="77" xfId="0" applyBorder="1" applyAlignment="1">
      <alignment wrapText="1" shrinkToFit="1"/>
    </xf>
    <xf numFmtId="0" fontId="0" fillId="0" borderId="4" xfId="0" applyBorder="1" applyAlignment="1">
      <alignment wrapText="1" shrinkToFit="1"/>
    </xf>
    <xf numFmtId="0" fontId="0" fillId="0" borderId="75" xfId="0" applyBorder="1" applyAlignment="1">
      <alignment wrapText="1" shrinkToFit="1"/>
    </xf>
    <xf numFmtId="0" fontId="0" fillId="0" borderId="78" xfId="0" applyBorder="1" applyAlignment="1">
      <alignment wrapText="1" shrinkToFit="1"/>
    </xf>
    <xf numFmtId="0" fontId="0" fillId="0" borderId="72" xfId="0" applyBorder="1" applyAlignment="1">
      <alignment wrapText="1" shrinkToFit="1"/>
    </xf>
    <xf numFmtId="0" fontId="10" fillId="5" borderId="76" xfId="1" applyFont="1" applyFill="1" applyBorder="1" applyAlignment="1" applyProtection="1">
      <alignment horizontal="center" vertical="center" wrapText="1"/>
      <protection hidden="1"/>
    </xf>
    <xf numFmtId="0" fontId="10" fillId="5" borderId="77" xfId="1" applyFont="1" applyFill="1" applyBorder="1" applyAlignment="1" applyProtection="1">
      <protection hidden="1"/>
    </xf>
    <xf numFmtId="0" fontId="10" fillId="5" borderId="77" xfId="1" applyFont="1" applyFill="1" applyBorder="1" applyAlignment="1" applyProtection="1">
      <alignment horizontal="center" vertical="center" wrapText="1"/>
      <protection hidden="1"/>
    </xf>
    <xf numFmtId="0" fontId="10" fillId="5" borderId="75" xfId="1" applyFont="1" applyFill="1" applyBorder="1" applyAlignment="1" applyProtection="1">
      <protection hidden="1"/>
    </xf>
    <xf numFmtId="0" fontId="10" fillId="5" borderId="72" xfId="1" applyFont="1" applyFill="1" applyBorder="1" applyAlignment="1" applyProtection="1">
      <protection hidden="1"/>
    </xf>
    <xf numFmtId="0" fontId="6" fillId="2" borderId="15" xfId="0" applyFont="1" applyFill="1" applyBorder="1" applyAlignment="1" applyProtection="1">
      <alignment horizontal="right"/>
      <protection hidden="1"/>
    </xf>
    <xf numFmtId="0" fontId="2" fillId="0" borderId="19" xfId="0" applyFont="1" applyBorder="1" applyProtection="1">
      <protection hidden="1"/>
    </xf>
    <xf numFmtId="0" fontId="2" fillId="0" borderId="2" xfId="0" applyFont="1" applyBorder="1" applyProtection="1">
      <protection hidden="1"/>
    </xf>
    <xf numFmtId="0" fontId="5" fillId="3" borderId="23" xfId="0" applyFont="1" applyFill="1" applyBorder="1" applyAlignment="1" applyProtection="1">
      <alignment horizontal="right" vertical="center"/>
      <protection hidden="1"/>
    </xf>
    <xf numFmtId="0" fontId="24" fillId="3" borderId="23" xfId="0" applyFont="1" applyFill="1" applyBorder="1" applyAlignment="1" applyProtection="1">
      <alignment horizontal="right" vertical="center"/>
      <protection hidden="1"/>
    </xf>
    <xf numFmtId="0" fontId="4" fillId="0" borderId="0" xfId="0" applyFont="1"/>
    <xf numFmtId="0" fontId="4" fillId="0" borderId="75" xfId="0" applyFont="1" applyBorder="1"/>
    <xf numFmtId="0" fontId="5" fillId="2" borderId="13" xfId="0" applyFont="1" applyFill="1" applyBorder="1" applyProtection="1">
      <protection locked="0"/>
    </xf>
    <xf numFmtId="0" fontId="2" fillId="0" borderId="0" xfId="0" applyFont="1" applyProtection="1">
      <protection locked="0"/>
    </xf>
    <xf numFmtId="0" fontId="2" fillId="0" borderId="16" xfId="0" applyFont="1" applyBorder="1" applyProtection="1">
      <protection locked="0"/>
    </xf>
    <xf numFmtId="0" fontId="0" fillId="0" borderId="0" xfId="0"/>
    <xf numFmtId="0" fontId="5" fillId="5" borderId="8" xfId="0" applyFont="1" applyFill="1" applyBorder="1" applyAlignment="1" applyProtection="1">
      <alignment horizontal="left"/>
      <protection hidden="1"/>
    </xf>
    <xf numFmtId="0" fontId="5" fillId="5" borderId="83" xfId="0" applyFont="1" applyFill="1" applyBorder="1" applyAlignment="1" applyProtection="1">
      <alignment horizontal="left"/>
      <protection hidden="1"/>
    </xf>
    <xf numFmtId="0" fontId="34" fillId="0" borderId="0" xfId="0" applyFont="1"/>
    <xf numFmtId="0" fontId="5" fillId="2" borderId="0" xfId="0" applyFont="1" applyFill="1" applyProtection="1">
      <protection locked="0"/>
    </xf>
    <xf numFmtId="0" fontId="5" fillId="2" borderId="16" xfId="0" applyFont="1" applyFill="1" applyBorder="1" applyProtection="1">
      <protection locked="0"/>
    </xf>
    <xf numFmtId="0" fontId="0" fillId="0" borderId="0" xfId="0" applyProtection="1">
      <protection locked="0"/>
    </xf>
    <xf numFmtId="0" fontId="0" fillId="0" borderId="16" xfId="0" applyBorder="1" applyProtection="1">
      <protection locked="0"/>
    </xf>
    <xf numFmtId="167" fontId="5" fillId="0" borderId="45" xfId="0" applyNumberFormat="1" applyFont="1" applyBorder="1" applyAlignment="1" applyProtection="1">
      <alignment horizontal="center"/>
      <protection hidden="1"/>
    </xf>
    <xf numFmtId="167" fontId="5" fillId="0" borderId="26" xfId="0" applyNumberFormat="1" applyFont="1" applyBorder="1" applyAlignment="1" applyProtection="1">
      <alignment horizontal="center"/>
      <protection hidden="1"/>
    </xf>
    <xf numFmtId="0" fontId="4" fillId="5" borderId="18" xfId="0" applyFont="1" applyFill="1" applyBorder="1" applyProtection="1">
      <protection hidden="1"/>
    </xf>
    <xf numFmtId="0" fontId="0" fillId="0" borderId="3" xfId="0" applyBorder="1" applyProtection="1">
      <protection hidden="1"/>
    </xf>
    <xf numFmtId="0" fontId="0" fillId="0" borderId="35" xfId="0" applyBorder="1" applyProtection="1">
      <protection hidden="1"/>
    </xf>
    <xf numFmtId="0" fontId="5" fillId="4" borderId="9"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2" borderId="41" xfId="0" applyFont="1" applyFill="1" applyBorder="1" applyProtection="1">
      <protection locked="0"/>
    </xf>
    <xf numFmtId="0" fontId="5" fillId="2" borderId="17" xfId="0" applyFont="1" applyFill="1" applyBorder="1" applyProtection="1">
      <protection locked="0"/>
    </xf>
    <xf numFmtId="0" fontId="5" fillId="4" borderId="41" xfId="0" applyFont="1" applyFill="1" applyBorder="1" applyProtection="1">
      <protection hidden="1"/>
    </xf>
    <xf numFmtId="0" fontId="5" fillId="4" borderId="17" xfId="0" applyFont="1" applyFill="1" applyBorder="1" applyProtection="1">
      <protection hidden="1"/>
    </xf>
    <xf numFmtId="0" fontId="6" fillId="4" borderId="82" xfId="0" applyFont="1" applyFill="1" applyBorder="1" applyAlignment="1" applyProtection="1">
      <alignment horizontal="right"/>
      <protection hidden="1"/>
    </xf>
    <xf numFmtId="0" fontId="6" fillId="4" borderId="14" xfId="0" applyFont="1" applyFill="1" applyBorder="1" applyAlignment="1" applyProtection="1">
      <alignment horizontal="right"/>
      <protection hidden="1"/>
    </xf>
    <xf numFmtId="0" fontId="5" fillId="4" borderId="83" xfId="0" applyFont="1" applyFill="1" applyBorder="1" applyAlignment="1" applyProtection="1">
      <alignment horizontal="center"/>
      <protection hidden="1"/>
    </xf>
    <xf numFmtId="0" fontId="5" fillId="4" borderId="12" xfId="0" applyFont="1" applyFill="1" applyBorder="1" applyAlignment="1" applyProtection="1">
      <alignment horizontal="center"/>
      <protection hidden="1"/>
    </xf>
    <xf numFmtId="0" fontId="5" fillId="4" borderId="13" xfId="0" applyFont="1" applyFill="1" applyBorder="1" applyProtection="1">
      <protection hidden="1"/>
    </xf>
    <xf numFmtId="0" fontId="2" fillId="4" borderId="0" xfId="0" applyFont="1" applyFill="1" applyProtection="1">
      <protection hidden="1"/>
    </xf>
    <xf numFmtId="0" fontId="2" fillId="4" borderId="16" xfId="0" applyFont="1" applyFill="1" applyBorder="1" applyProtection="1">
      <protection hidden="1"/>
    </xf>
    <xf numFmtId="0" fontId="5" fillId="0" borderId="45" xfId="0" applyFont="1" applyBorder="1" applyAlignment="1" applyProtection="1">
      <alignment horizontal="left"/>
      <protection hidden="1"/>
    </xf>
    <xf numFmtId="0" fontId="0" fillId="0" borderId="46" xfId="0" applyBorder="1" applyAlignment="1" applyProtection="1">
      <alignment horizontal="left"/>
      <protection hidden="1"/>
    </xf>
    <xf numFmtId="0" fontId="0" fillId="0" borderId="26" xfId="0" applyBorder="1" applyAlignment="1" applyProtection="1">
      <alignment horizontal="left"/>
      <protection hidden="1"/>
    </xf>
    <xf numFmtId="167" fontId="5" fillId="0" borderId="8" xfId="0" applyNumberFormat="1" applyFont="1" applyBorder="1" applyAlignment="1" applyProtection="1">
      <alignment horizontal="center"/>
      <protection hidden="1"/>
    </xf>
    <xf numFmtId="167" fontId="5" fillId="0" borderId="12" xfId="0" applyNumberFormat="1" applyFont="1" applyBorder="1" applyAlignment="1" applyProtection="1">
      <alignment horizontal="center"/>
      <protection hidden="1"/>
    </xf>
    <xf numFmtId="0" fontId="6" fillId="2" borderId="41" xfId="0" applyFont="1" applyFill="1" applyBorder="1" applyAlignment="1" applyProtection="1">
      <alignment horizontal="right"/>
      <protection hidden="1"/>
    </xf>
    <xf numFmtId="0" fontId="0" fillId="0" borderId="41" xfId="0" applyBorder="1" applyProtection="1">
      <protection hidden="1"/>
    </xf>
    <xf numFmtId="0" fontId="7" fillId="2" borderId="0" xfId="0" applyFont="1" applyFill="1" applyProtection="1">
      <protection hidden="1"/>
    </xf>
    <xf numFmtId="0" fontId="34" fillId="0" borderId="0" xfId="0" applyFont="1" applyProtection="1">
      <protection hidden="1"/>
    </xf>
    <xf numFmtId="0" fontId="0" fillId="6" borderId="29" xfId="0" applyFill="1" applyBorder="1" applyProtection="1">
      <protection hidden="1"/>
    </xf>
    <xf numFmtId="0" fontId="0" fillId="6" borderId="72" xfId="0" applyFill="1" applyBorder="1" applyProtection="1">
      <protection hidden="1"/>
    </xf>
    <xf numFmtId="0" fontId="5" fillId="4" borderId="57" xfId="0" applyFont="1" applyFill="1" applyBorder="1" applyProtection="1">
      <protection hidden="1"/>
    </xf>
    <xf numFmtId="0" fontId="2" fillId="4" borderId="29" xfId="0" applyFont="1" applyFill="1" applyBorder="1" applyProtection="1">
      <protection hidden="1"/>
    </xf>
    <xf numFmtId="0" fontId="2" fillId="4" borderId="28" xfId="0" applyFont="1" applyFill="1" applyBorder="1" applyProtection="1">
      <protection hidden="1"/>
    </xf>
    <xf numFmtId="167" fontId="5" fillId="0" borderId="6" xfId="0" applyNumberFormat="1" applyFont="1" applyBorder="1" applyAlignment="1" applyProtection="1">
      <alignment horizontal="center"/>
      <protection hidden="1"/>
    </xf>
    <xf numFmtId="167" fontId="5" fillId="0" borderId="7" xfId="0" applyNumberFormat="1" applyFont="1" applyBorder="1" applyAlignment="1" applyProtection="1">
      <alignment horizontal="center"/>
      <protection hidden="1"/>
    </xf>
    <xf numFmtId="0" fontId="6" fillId="2" borderId="9" xfId="0" applyFont="1" applyFill="1" applyBorder="1" applyProtection="1">
      <protection hidden="1"/>
    </xf>
    <xf numFmtId="0" fontId="6" fillId="2" borderId="7" xfId="0" applyFont="1" applyFill="1" applyBorder="1" applyProtection="1">
      <protection hidden="1"/>
    </xf>
    <xf numFmtId="0" fontId="9" fillId="9" borderId="76" xfId="0" applyFont="1" applyFill="1" applyBorder="1" applyAlignment="1" applyProtection="1">
      <alignment horizontal="left"/>
      <protection hidden="1"/>
    </xf>
    <xf numFmtId="0" fontId="0" fillId="9" borderId="46" xfId="0" applyFill="1" applyBorder="1" applyProtection="1">
      <protection hidden="1"/>
    </xf>
    <xf numFmtId="0" fontId="0" fillId="9" borderId="77" xfId="0" applyFill="1" applyBorder="1" applyProtection="1">
      <protection hidden="1"/>
    </xf>
    <xf numFmtId="0" fontId="0" fillId="9" borderId="78" xfId="0" applyFill="1" applyBorder="1" applyProtection="1">
      <protection hidden="1"/>
    </xf>
    <xf numFmtId="0" fontId="0" fillId="9" borderId="29" xfId="0" applyFill="1" applyBorder="1" applyProtection="1">
      <protection hidden="1"/>
    </xf>
    <xf numFmtId="0" fontId="0" fillId="9" borderId="72" xfId="0" applyFill="1" applyBorder="1" applyProtection="1">
      <protection hidden="1"/>
    </xf>
    <xf numFmtId="167" fontId="5" fillId="4" borderId="8" xfId="0" applyNumberFormat="1" applyFont="1" applyFill="1" applyBorder="1" applyAlignment="1" applyProtection="1">
      <alignment horizontal="center"/>
      <protection hidden="1"/>
    </xf>
    <xf numFmtId="167" fontId="5" fillId="4" borderId="12" xfId="0" applyNumberFormat="1" applyFont="1" applyFill="1" applyBorder="1" applyAlignment="1" applyProtection="1">
      <alignment horizontal="center"/>
      <protection hidden="1"/>
    </xf>
    <xf numFmtId="0" fontId="4" fillId="5" borderId="47" xfId="0" applyFont="1" applyFill="1" applyBorder="1" applyProtection="1">
      <protection hidden="1"/>
    </xf>
    <xf numFmtId="0" fontId="4" fillId="4" borderId="47" xfId="0" applyFont="1" applyFill="1" applyBorder="1" applyProtection="1">
      <protection hidden="1"/>
    </xf>
    <xf numFmtId="0" fontId="0" fillId="4" borderId="3" xfId="0" applyFill="1" applyBorder="1" applyProtection="1">
      <protection hidden="1"/>
    </xf>
    <xf numFmtId="0" fontId="0" fillId="4" borderId="91" xfId="0" applyFill="1" applyBorder="1" applyProtection="1">
      <protection hidden="1"/>
    </xf>
    <xf numFmtId="0" fontId="2" fillId="5" borderId="74" xfId="0" applyFont="1" applyFill="1" applyBorder="1" applyAlignment="1" applyProtection="1">
      <alignment horizontal="left"/>
      <protection hidden="1"/>
    </xf>
    <xf numFmtId="0" fontId="6" fillId="5" borderId="55" xfId="0" applyFont="1" applyFill="1" applyBorder="1" applyAlignment="1" applyProtection="1">
      <alignment horizontal="left"/>
      <protection hidden="1"/>
    </xf>
    <xf numFmtId="0" fontId="2" fillId="5" borderId="23" xfId="0" applyFont="1" applyFill="1" applyBorder="1" applyProtection="1">
      <protection hidden="1"/>
    </xf>
    <xf numFmtId="0" fontId="5" fillId="4" borderId="15" xfId="0" applyFont="1" applyFill="1" applyBorder="1" applyProtection="1">
      <protection hidden="1"/>
    </xf>
    <xf numFmtId="0" fontId="2" fillId="4" borderId="19" xfId="0" applyFont="1" applyFill="1" applyBorder="1" applyProtection="1">
      <protection hidden="1"/>
    </xf>
    <xf numFmtId="0" fontId="2" fillId="4" borderId="2" xfId="0" applyFont="1" applyFill="1" applyBorder="1" applyProtection="1">
      <protection hidden="1"/>
    </xf>
    <xf numFmtId="0" fontId="4" fillId="5" borderId="23" xfId="0" applyFont="1" applyFill="1" applyBorder="1" applyProtection="1">
      <protection hidden="1"/>
    </xf>
    <xf numFmtId="0" fontId="3" fillId="0" borderId="19" xfId="0" applyFont="1" applyBorder="1" applyAlignment="1" applyProtection="1">
      <alignment horizontal="left" vertical="center"/>
      <protection hidden="1"/>
    </xf>
    <xf numFmtId="0" fontId="0" fillId="0" borderId="19" xfId="0" applyBorder="1" applyProtection="1">
      <protection hidden="1"/>
    </xf>
    <xf numFmtId="0" fontId="2" fillId="5" borderId="29" xfId="0" applyFont="1" applyFill="1" applyBorder="1" applyAlignment="1" applyProtection="1">
      <alignment horizontal="left"/>
      <protection hidden="1"/>
    </xf>
    <xf numFmtId="0" fontId="2" fillId="5" borderId="72" xfId="0" applyFont="1" applyFill="1" applyBorder="1" applyAlignment="1" applyProtection="1">
      <alignment horizontal="left"/>
      <protection hidden="1"/>
    </xf>
    <xf numFmtId="0" fontId="5" fillId="0" borderId="36" xfId="0" applyFont="1" applyBorder="1" applyProtection="1">
      <protection hidden="1"/>
    </xf>
    <xf numFmtId="0" fontId="5" fillId="0" borderId="13" xfId="0" applyFont="1" applyBorder="1" applyProtection="1">
      <protection hidden="1"/>
    </xf>
    <xf numFmtId="0" fontId="5" fillId="5" borderId="18" xfId="0" applyFont="1" applyFill="1" applyBorder="1" applyProtection="1">
      <protection hidden="1"/>
    </xf>
    <xf numFmtId="0" fontId="6" fillId="2" borderId="19" xfId="0" applyFont="1" applyFill="1" applyBorder="1" applyAlignment="1" applyProtection="1">
      <alignment horizontal="right"/>
      <protection hidden="1"/>
    </xf>
    <xf numFmtId="0" fontId="6" fillId="2" borderId="2" xfId="0" applyFont="1" applyFill="1" applyBorder="1" applyAlignment="1" applyProtection="1">
      <alignment horizontal="right"/>
      <protection hidden="1"/>
    </xf>
    <xf numFmtId="0" fontId="5" fillId="5" borderId="6" xfId="0" applyFont="1" applyFill="1" applyBorder="1" applyAlignment="1" applyProtection="1">
      <alignment horizontal="left"/>
      <protection hidden="1"/>
    </xf>
    <xf numFmtId="0" fontId="2" fillId="5" borderId="9" xfId="0" applyFont="1" applyFill="1" applyBorder="1" applyAlignment="1" applyProtection="1">
      <alignment horizontal="left"/>
      <protection hidden="1"/>
    </xf>
    <xf numFmtId="0" fontId="5" fillId="2" borderId="13" xfId="0" applyFont="1" applyFill="1" applyBorder="1" applyProtection="1">
      <protection hidden="1"/>
    </xf>
    <xf numFmtId="0" fontId="2" fillId="0" borderId="0" xfId="0" applyFont="1" applyProtection="1">
      <protection hidden="1"/>
    </xf>
    <xf numFmtId="0" fontId="2" fillId="0" borderId="16" xfId="0" applyFont="1" applyBorder="1" applyProtection="1">
      <protection hidden="1"/>
    </xf>
    <xf numFmtId="0" fontId="4" fillId="5" borderId="3" xfId="0" applyFont="1" applyFill="1" applyBorder="1" applyProtection="1">
      <protection hidden="1"/>
    </xf>
    <xf numFmtId="0" fontId="4" fillId="5" borderId="35" xfId="0" applyFont="1" applyFill="1" applyBorder="1" applyProtection="1">
      <protection hidden="1"/>
    </xf>
    <xf numFmtId="0" fontId="4" fillId="5" borderId="26" xfId="0" applyFont="1" applyFill="1" applyBorder="1" applyProtection="1">
      <protection hidden="1"/>
    </xf>
    <xf numFmtId="0" fontId="4" fillId="5" borderId="16" xfId="0" applyFont="1" applyFill="1" applyBorder="1" applyProtection="1">
      <protection hidden="1"/>
    </xf>
    <xf numFmtId="0" fontId="7" fillId="2" borderId="23" xfId="0" applyFont="1" applyFill="1" applyBorder="1" applyProtection="1">
      <protection hidden="1"/>
    </xf>
    <xf numFmtId="0" fontId="6" fillId="0" borderId="46" xfId="0" applyFont="1" applyBorder="1" applyAlignment="1" applyProtection="1">
      <alignment horizontal="left"/>
      <protection hidden="1"/>
    </xf>
    <xf numFmtId="0" fontId="0" fillId="0" borderId="46" xfId="0" applyBorder="1" applyProtection="1">
      <protection hidden="1"/>
    </xf>
    <xf numFmtId="0" fontId="5" fillId="4" borderId="45" xfId="0" applyFont="1" applyFill="1" applyBorder="1" applyAlignment="1" applyProtection="1">
      <alignment horizontal="left"/>
      <protection hidden="1"/>
    </xf>
    <xf numFmtId="0" fontId="2" fillId="4" borderId="46" xfId="0" applyFont="1" applyFill="1" applyBorder="1" applyAlignment="1" applyProtection="1">
      <alignment horizontal="left"/>
      <protection hidden="1"/>
    </xf>
    <xf numFmtId="0" fontId="2" fillId="4" borderId="26" xfId="0" applyFont="1" applyFill="1" applyBorder="1" applyAlignment="1" applyProtection="1">
      <alignment horizontal="left"/>
      <protection hidden="1"/>
    </xf>
    <xf numFmtId="0" fontId="0" fillId="0" borderId="7" xfId="0" applyBorder="1" applyProtection="1">
      <protection hidden="1"/>
    </xf>
    <xf numFmtId="0" fontId="6" fillId="4" borderId="13" xfId="0" applyFont="1" applyFill="1" applyBorder="1" applyProtection="1">
      <protection hidden="1"/>
    </xf>
    <xf numFmtId="0" fontId="8" fillId="2" borderId="82" xfId="0" applyFont="1" applyFill="1" applyBorder="1" applyProtection="1">
      <protection hidden="1"/>
    </xf>
    <xf numFmtId="0" fontId="0" fillId="0" borderId="82" xfId="0" applyBorder="1" applyProtection="1">
      <protection hidden="1"/>
    </xf>
    <xf numFmtId="0" fontId="6" fillId="5" borderId="23" xfId="0" applyFont="1" applyFill="1" applyBorder="1" applyAlignment="1" applyProtection="1">
      <alignment horizontal="left"/>
      <protection hidden="1"/>
    </xf>
    <xf numFmtId="0" fontId="0" fillId="0" borderId="17" xfId="0" applyBorder="1" applyProtection="1">
      <protection locked="0"/>
    </xf>
    <xf numFmtId="0" fontId="4" fillId="5" borderId="17" xfId="0" applyFont="1" applyFill="1" applyBorder="1" applyProtection="1">
      <protection hidden="1"/>
    </xf>
    <xf numFmtId="0" fontId="5" fillId="4" borderId="8" xfId="0" applyFont="1" applyFill="1" applyBorder="1" applyAlignment="1" applyProtection="1">
      <alignment horizontal="center"/>
      <protection hidden="1"/>
    </xf>
    <xf numFmtId="0" fontId="36" fillId="0" borderId="0" xfId="0" applyFont="1" applyProtection="1">
      <protection hidden="1"/>
    </xf>
    <xf numFmtId="0" fontId="6" fillId="2" borderId="82" xfId="0" applyFont="1" applyFill="1" applyBorder="1" applyAlignment="1" applyProtection="1">
      <alignment horizontal="right"/>
      <protection hidden="1"/>
    </xf>
    <xf numFmtId="0" fontId="3" fillId="0" borderId="29" xfId="0" applyFont="1" applyBorder="1" applyAlignment="1" applyProtection="1">
      <alignment horizontal="left" vertical="center"/>
      <protection hidden="1"/>
    </xf>
    <xf numFmtId="0" fontId="2" fillId="0" borderId="29" xfId="0" applyFont="1" applyBorder="1" applyProtection="1">
      <protection hidden="1"/>
    </xf>
    <xf numFmtId="0" fontId="0" fillId="0" borderId="29" xfId="0" applyBorder="1" applyProtection="1">
      <protection hidden="1"/>
    </xf>
    <xf numFmtId="0" fontId="6" fillId="4" borderId="55" xfId="0" applyFont="1" applyFill="1" applyBorder="1" applyAlignment="1" applyProtection="1">
      <alignment horizontal="left"/>
      <protection hidden="1"/>
    </xf>
    <xf numFmtId="0" fontId="2" fillId="4" borderId="23" xfId="0" applyFont="1" applyFill="1" applyBorder="1" applyProtection="1">
      <protection hidden="1"/>
    </xf>
    <xf numFmtId="0" fontId="6" fillId="5" borderId="78" xfId="0" applyFont="1" applyFill="1" applyBorder="1" applyAlignment="1" applyProtection="1">
      <alignment horizontal="left"/>
      <protection hidden="1"/>
    </xf>
    <xf numFmtId="0" fontId="2" fillId="5" borderId="29" xfId="0" applyFont="1" applyFill="1" applyBorder="1" applyProtection="1">
      <protection hidden="1"/>
    </xf>
    <xf numFmtId="0" fontId="2" fillId="0" borderId="46" xfId="0" applyFont="1" applyBorder="1" applyAlignment="1" applyProtection="1">
      <alignment horizontal="left"/>
      <protection hidden="1"/>
    </xf>
    <xf numFmtId="0" fontId="2" fillId="0" borderId="26" xfId="0" applyFont="1" applyBorder="1" applyAlignment="1" applyProtection="1">
      <alignment horizontal="left"/>
      <protection hidden="1"/>
    </xf>
    <xf numFmtId="0" fontId="5" fillId="0" borderId="0" xfId="0" applyFont="1"/>
    <xf numFmtId="0" fontId="5" fillId="0" borderId="13" xfId="0" applyFont="1" applyBorder="1" applyProtection="1">
      <protection locked="0"/>
    </xf>
    <xf numFmtId="0" fontId="4" fillId="4" borderId="8" xfId="0" applyFont="1" applyFill="1" applyBorder="1" applyAlignment="1" applyProtection="1">
      <alignment vertical="center" wrapText="1"/>
      <protection hidden="1"/>
    </xf>
    <xf numFmtId="0" fontId="4" fillId="4" borderId="83" xfId="0" applyFont="1" applyFill="1" applyBorder="1" applyAlignment="1" applyProtection="1">
      <alignment vertical="center" wrapText="1"/>
      <protection hidden="1"/>
    </xf>
    <xf numFmtId="0" fontId="4" fillId="4" borderId="12" xfId="0" applyFont="1" applyFill="1" applyBorder="1" applyAlignment="1" applyProtection="1">
      <alignment vertical="center" wrapText="1"/>
      <protection hidden="1"/>
    </xf>
    <xf numFmtId="0" fontId="5" fillId="4" borderId="6" xfId="0" applyFont="1" applyFill="1" applyBorder="1" applyAlignment="1" applyProtection="1">
      <alignment horizontal="center"/>
      <protection hidden="1"/>
    </xf>
    <xf numFmtId="0" fontId="0" fillId="0" borderId="75" xfId="0" applyBorder="1"/>
    <xf numFmtId="0" fontId="20" fillId="6" borderId="78" xfId="0" applyFont="1" applyFill="1" applyBorder="1" applyAlignment="1" applyProtection="1">
      <alignment horizontal="left" vertical="center" wrapText="1"/>
      <protection hidden="1"/>
    </xf>
    <xf numFmtId="0" fontId="21" fillId="6" borderId="29" xfId="0" applyFont="1" applyFill="1" applyBorder="1" applyAlignment="1" applyProtection="1">
      <alignment wrapText="1"/>
      <protection hidden="1"/>
    </xf>
    <xf numFmtId="0" fontId="4" fillId="2" borderId="29" xfId="0" applyFont="1" applyFill="1" applyBorder="1" applyProtection="1">
      <protection hidden="1"/>
    </xf>
    <xf numFmtId="168" fontId="6" fillId="4" borderId="41" xfId="0" applyNumberFormat="1" applyFont="1" applyFill="1" applyBorder="1" applyAlignment="1" applyProtection="1">
      <alignment horizontal="center" vertical="center" wrapText="1"/>
      <protection hidden="1"/>
    </xf>
    <xf numFmtId="0" fontId="0" fillId="0" borderId="41" xfId="0" applyBorder="1" applyAlignment="1">
      <alignment wrapText="1"/>
    </xf>
    <xf numFmtId="168" fontId="6" fillId="4" borderId="0" xfId="0" applyNumberFormat="1" applyFont="1" applyFill="1" applyAlignment="1" applyProtection="1">
      <alignment horizontal="center" vertical="center" wrapText="1"/>
      <protection hidden="1"/>
    </xf>
    <xf numFmtId="0" fontId="0" fillId="0" borderId="0" xfId="0" applyAlignment="1">
      <alignment wrapText="1"/>
    </xf>
    <xf numFmtId="0" fontId="0" fillId="0" borderId="13" xfId="0" applyBorder="1" applyProtection="1">
      <protection hidden="1"/>
    </xf>
    <xf numFmtId="0" fontId="5" fillId="2" borderId="0" xfId="0" applyFont="1" applyFill="1" applyProtection="1">
      <protection hidden="1"/>
    </xf>
    <xf numFmtId="0" fontId="5" fillId="2" borderId="16" xfId="0" applyFont="1" applyFill="1" applyBorder="1" applyProtection="1">
      <protection hidden="1"/>
    </xf>
    <xf numFmtId="0" fontId="6" fillId="0" borderId="45" xfId="0" applyFont="1" applyBorder="1" applyAlignment="1" applyProtection="1">
      <alignment horizontal="left"/>
      <protection hidden="1"/>
    </xf>
    <xf numFmtId="0" fontId="2" fillId="0" borderId="46" xfId="0" applyFont="1" applyBorder="1" applyProtection="1">
      <protection hidden="1"/>
    </xf>
    <xf numFmtId="0" fontId="2" fillId="0" borderId="26" xfId="0" applyFont="1" applyBorder="1" applyProtection="1">
      <protection hidden="1"/>
    </xf>
    <xf numFmtId="0" fontId="4" fillId="0" borderId="75" xfId="0" applyFont="1" applyBorder="1" applyProtection="1">
      <protection hidden="1"/>
    </xf>
    <xf numFmtId="0" fontId="0" fillId="11" borderId="76" xfId="0" applyFill="1" applyBorder="1"/>
    <xf numFmtId="0" fontId="0" fillId="11" borderId="77" xfId="0" applyFill="1" applyBorder="1"/>
    <xf numFmtId="0" fontId="0" fillId="11" borderId="4" xfId="0" applyFill="1" applyBorder="1"/>
    <xf numFmtId="0" fontId="0" fillId="11" borderId="75" xfId="0" applyFill="1" applyBorder="1"/>
    <xf numFmtId="0" fontId="0" fillId="11" borderId="78" xfId="0" applyFill="1" applyBorder="1"/>
    <xf numFmtId="0" fontId="0" fillId="11" borderId="72" xfId="0" applyFill="1" applyBorder="1"/>
    <xf numFmtId="0" fontId="10" fillId="17" borderId="79" xfId="1" applyFont="1" applyFill="1" applyBorder="1" applyAlignment="1" applyProtection="1">
      <alignment horizontal="center" vertical="center" wrapText="1"/>
      <protection hidden="1"/>
    </xf>
    <xf numFmtId="0" fontId="10" fillId="17" borderId="80" xfId="1" applyFont="1" applyFill="1" applyBorder="1" applyAlignment="1" applyProtection="1">
      <protection hidden="1"/>
    </xf>
    <xf numFmtId="0" fontId="10" fillId="17" borderId="81" xfId="1" applyFont="1" applyFill="1" applyBorder="1" applyAlignment="1" applyProtection="1">
      <protection hidden="1"/>
    </xf>
    <xf numFmtId="0" fontId="10" fillId="17" borderId="77" xfId="1" applyFont="1" applyFill="1" applyBorder="1" applyAlignment="1" applyProtection="1">
      <alignment horizontal="center" vertical="center" wrapText="1"/>
      <protection hidden="1"/>
    </xf>
    <xf numFmtId="0" fontId="10" fillId="17" borderId="79" xfId="1" applyFont="1" applyFill="1" applyBorder="1" applyAlignment="1" applyProtection="1">
      <protection hidden="1"/>
    </xf>
    <xf numFmtId="0" fontId="10" fillId="17" borderId="75" xfId="1" applyFont="1" applyFill="1" applyBorder="1" applyAlignment="1" applyProtection="1">
      <protection hidden="1"/>
    </xf>
    <xf numFmtId="0" fontId="10" fillId="17" borderId="72" xfId="1" applyFont="1" applyFill="1" applyBorder="1" applyAlignment="1" applyProtection="1">
      <protection hidden="1"/>
    </xf>
    <xf numFmtId="0" fontId="10" fillId="17" borderId="76" xfId="1" applyFont="1" applyFill="1" applyBorder="1" applyAlignment="1" applyProtection="1">
      <alignment horizontal="center" vertical="center" wrapText="1"/>
      <protection hidden="1"/>
    </xf>
    <xf numFmtId="0" fontId="10" fillId="17" borderId="77" xfId="1" applyFont="1" applyFill="1" applyBorder="1" applyAlignment="1" applyProtection="1">
      <protection hidden="1"/>
    </xf>
    <xf numFmtId="0" fontId="10" fillId="17" borderId="4" xfId="1" applyFont="1" applyFill="1" applyBorder="1" applyAlignment="1" applyProtection="1">
      <protection hidden="1"/>
    </xf>
    <xf numFmtId="0" fontId="10" fillId="17" borderId="78" xfId="1" applyFont="1" applyFill="1" applyBorder="1" applyAlignment="1" applyProtection="1">
      <protection hidden="1"/>
    </xf>
    <xf numFmtId="0" fontId="5" fillId="0" borderId="0" xfId="0" applyFont="1" applyProtection="1">
      <protection hidden="1"/>
    </xf>
    <xf numFmtId="0" fontId="11" fillId="17" borderId="78" xfId="1" applyFont="1" applyFill="1" applyBorder="1" applyAlignment="1" applyProtection="1">
      <alignment horizontal="left" vertical="center" wrapText="1" indent="1"/>
      <protection hidden="1"/>
    </xf>
    <xf numFmtId="0" fontId="11" fillId="17" borderId="72" xfId="1" applyFont="1" applyFill="1" applyBorder="1" applyAlignment="1" applyProtection="1">
      <alignment horizontal="left" indent="1"/>
      <protection hidden="1"/>
    </xf>
    <xf numFmtId="0" fontId="11" fillId="17" borderId="55" xfId="1" applyFont="1" applyFill="1" applyBorder="1" applyAlignment="1" applyProtection="1">
      <alignment horizontal="left" vertical="center" indent="1" shrinkToFit="1"/>
      <protection hidden="1"/>
    </xf>
    <xf numFmtId="0" fontId="11" fillId="17" borderId="74" xfId="1" applyFont="1" applyFill="1" applyBorder="1" applyAlignment="1" applyProtection="1">
      <alignment horizontal="left" indent="1" shrinkToFit="1"/>
      <protection hidden="1"/>
    </xf>
    <xf numFmtId="167" fontId="10" fillId="0" borderId="76" xfId="1" applyNumberFormat="1" applyFont="1" applyFill="1" applyBorder="1" applyAlignment="1" applyProtection="1">
      <alignment horizontal="center" vertical="center" wrapText="1"/>
      <protection hidden="1"/>
    </xf>
    <xf numFmtId="0" fontId="10" fillId="0" borderId="77" xfId="1" applyFont="1" applyFill="1" applyBorder="1" applyAlignment="1" applyProtection="1">
      <protection hidden="1"/>
    </xf>
    <xf numFmtId="0" fontId="10" fillId="0" borderId="4" xfId="1" applyFont="1" applyFill="1" applyBorder="1" applyAlignment="1" applyProtection="1">
      <protection hidden="1"/>
    </xf>
    <xf numFmtId="0" fontId="10" fillId="0" borderId="75" xfId="1" applyFont="1" applyFill="1" applyBorder="1" applyAlignment="1" applyProtection="1">
      <protection hidden="1"/>
    </xf>
    <xf numFmtId="0" fontId="0" fillId="0" borderId="4" xfId="0" applyBorder="1" applyProtection="1">
      <protection hidden="1"/>
    </xf>
    <xf numFmtId="0" fontId="0" fillId="0" borderId="75" xfId="0" applyBorder="1" applyProtection="1">
      <protection hidden="1"/>
    </xf>
    <xf numFmtId="0" fontId="0" fillId="0" borderId="78" xfId="0" applyBorder="1" applyProtection="1">
      <protection hidden="1"/>
    </xf>
    <xf numFmtId="0" fontId="0" fillId="0" borderId="72" xfId="0" applyBorder="1" applyProtection="1">
      <protection hidden="1"/>
    </xf>
    <xf numFmtId="0" fontId="11" fillId="17" borderId="55" xfId="1" applyFont="1" applyFill="1" applyBorder="1" applyAlignment="1" applyProtection="1">
      <alignment horizontal="left" vertical="center" wrapText="1" indent="1"/>
      <protection hidden="1"/>
    </xf>
    <xf numFmtId="0" fontId="11" fillId="17" borderId="74" xfId="1" applyFont="1" applyFill="1" applyBorder="1" applyAlignment="1" applyProtection="1">
      <alignment horizontal="left" indent="1"/>
      <protection hidden="1"/>
    </xf>
    <xf numFmtId="164" fontId="29" fillId="18" borderId="8" xfId="0" applyNumberFormat="1" applyFont="1" applyFill="1" applyBorder="1" applyAlignment="1" applyProtection="1">
      <alignment horizontal="center" vertical="center" wrapText="1"/>
      <protection locked="0" hidden="1"/>
    </xf>
    <xf numFmtId="0" fontId="24" fillId="0" borderId="83" xfId="0" applyFont="1" applyBorder="1" applyAlignment="1" applyProtection="1">
      <alignment wrapText="1"/>
      <protection locked="0" hidden="1"/>
    </xf>
    <xf numFmtId="0" fontId="0" fillId="0" borderId="83" xfId="0" applyBorder="1" applyAlignment="1" applyProtection="1">
      <alignment wrapText="1"/>
      <protection locked="0" hidden="1"/>
    </xf>
    <xf numFmtId="0" fontId="0" fillId="0" borderId="12" xfId="0" applyBorder="1" applyAlignment="1" applyProtection="1">
      <alignment wrapText="1"/>
      <protection locked="0" hidden="1"/>
    </xf>
    <xf numFmtId="0" fontId="20" fillId="7" borderId="78" xfId="0" applyFont="1" applyFill="1" applyBorder="1" applyAlignment="1" applyProtection="1">
      <alignment horizontal="left" vertical="center" wrapText="1"/>
      <protection hidden="1"/>
    </xf>
    <xf numFmtId="0" fontId="21" fillId="7" borderId="29" xfId="0" applyFont="1" applyFill="1" applyBorder="1" applyAlignment="1" applyProtection="1">
      <alignment wrapText="1"/>
      <protection hidden="1"/>
    </xf>
    <xf numFmtId="0" fontId="0" fillId="0" borderId="29" xfId="0" applyBorder="1" applyAlignment="1" applyProtection="1">
      <alignment wrapText="1"/>
      <protection hidden="1"/>
    </xf>
    <xf numFmtId="0" fontId="5" fillId="4" borderId="13" xfId="0" applyFont="1" applyFill="1" applyBorder="1" applyProtection="1">
      <protection locked="0" hidden="1"/>
    </xf>
    <xf numFmtId="0" fontId="2" fillId="4" borderId="0" xfId="0" applyFont="1" applyFill="1" applyProtection="1">
      <protection locked="0" hidden="1"/>
    </xf>
    <xf numFmtId="0" fontId="2" fillId="4" borderId="16" xfId="0" applyFont="1" applyFill="1" applyBorder="1" applyProtection="1">
      <protection locked="0" hidden="1"/>
    </xf>
    <xf numFmtId="164" fontId="29" fillId="0" borderId="41" xfId="0" applyNumberFormat="1" applyFont="1" applyBorder="1" applyAlignment="1" applyProtection="1">
      <alignment horizontal="center" vertical="center" wrapText="1"/>
      <protection hidden="1"/>
    </xf>
    <xf numFmtId="0" fontId="0" fillId="0" borderId="41" xfId="0" applyBorder="1" applyAlignment="1" applyProtection="1">
      <alignment wrapText="1"/>
      <protection hidden="1"/>
    </xf>
    <xf numFmtId="0" fontId="5" fillId="0" borderId="0" xfId="0" applyFont="1" applyAlignment="1" applyProtection="1">
      <alignment horizontal="right" vertical="center" shrinkToFit="1"/>
      <protection hidden="1"/>
    </xf>
    <xf numFmtId="42" fontId="37" fillId="0" borderId="0" xfId="0" applyNumberFormat="1" applyFont="1" applyAlignment="1" applyProtection="1">
      <alignment horizontal="left" vertical="center" shrinkToFit="1"/>
      <protection locked="0" hidden="1"/>
    </xf>
    <xf numFmtId="42" fontId="5" fillId="0" borderId="0" xfId="0" applyNumberFormat="1" applyFont="1" applyAlignment="1" applyProtection="1">
      <alignment horizontal="left" vertical="center" shrinkToFit="1"/>
      <protection hidden="1"/>
    </xf>
    <xf numFmtId="0" fontId="5" fillId="0" borderId="29" xfId="0" applyFont="1" applyBorder="1" applyAlignment="1" applyProtection="1">
      <alignment horizontal="right"/>
      <protection hidden="1"/>
    </xf>
    <xf numFmtId="0" fontId="6" fillId="4" borderId="15" xfId="0" applyFont="1" applyFill="1" applyBorder="1" applyAlignment="1" applyProtection="1">
      <alignment horizontal="right"/>
      <protection hidden="1"/>
    </xf>
    <xf numFmtId="0" fontId="6" fillId="4" borderId="45" xfId="0" applyFont="1" applyFill="1" applyBorder="1" applyAlignment="1" applyProtection="1">
      <alignment horizontal="left"/>
      <protection hidden="1"/>
    </xf>
    <xf numFmtId="0" fontId="2" fillId="4" borderId="46" xfId="0" applyFont="1" applyFill="1" applyBorder="1" applyProtection="1">
      <protection hidden="1"/>
    </xf>
    <xf numFmtId="0" fontId="2" fillId="4" borderId="26" xfId="0" applyFont="1" applyFill="1" applyBorder="1" applyProtection="1">
      <protection hidden="1"/>
    </xf>
    <xf numFmtId="0" fontId="5" fillId="4" borderId="36" xfId="0" applyFont="1" applyFill="1" applyBorder="1" applyProtection="1">
      <protection hidden="1"/>
    </xf>
    <xf numFmtId="0" fontId="5" fillId="4" borderId="41" xfId="0" applyFont="1" applyFill="1" applyBorder="1" applyProtection="1">
      <protection locked="0" hidden="1"/>
    </xf>
    <xf numFmtId="0" fontId="5" fillId="4" borderId="17" xfId="0" applyFont="1" applyFill="1" applyBorder="1" applyProtection="1">
      <protection locked="0" hidden="1"/>
    </xf>
    <xf numFmtId="0" fontId="5" fillId="4" borderId="0" xfId="0" applyFont="1" applyFill="1" applyProtection="1">
      <protection locked="0" hidden="1"/>
    </xf>
    <xf numFmtId="0" fontId="5" fillId="4" borderId="16" xfId="0" applyFont="1" applyFill="1" applyBorder="1" applyProtection="1">
      <protection locked="0" hidden="1"/>
    </xf>
    <xf numFmtId="0" fontId="6" fillId="4" borderId="19" xfId="0" applyFont="1" applyFill="1" applyBorder="1" applyAlignment="1" applyProtection="1">
      <alignment horizontal="right"/>
      <protection hidden="1"/>
    </xf>
    <xf numFmtId="0" fontId="6" fillId="4" borderId="2" xfId="0" applyFont="1" applyFill="1" applyBorder="1" applyAlignment="1" applyProtection="1">
      <alignment horizontal="right"/>
      <protection hidden="1"/>
    </xf>
    <xf numFmtId="0" fontId="0" fillId="4" borderId="16" xfId="0" applyFill="1" applyBorder="1" applyProtection="1">
      <protection locked="0" hidden="1"/>
    </xf>
    <xf numFmtId="0" fontId="0" fillId="4" borderId="0" xfId="0" applyFill="1" applyProtection="1">
      <protection locked="0" hidden="1"/>
    </xf>
    <xf numFmtId="0" fontId="6" fillId="4" borderId="9" xfId="0" applyFont="1" applyFill="1" applyBorder="1" applyProtection="1">
      <protection hidden="1"/>
    </xf>
    <xf numFmtId="0" fontId="0" fillId="4" borderId="7" xfId="0" applyFill="1" applyBorder="1" applyProtection="1">
      <protection hidden="1"/>
    </xf>
    <xf numFmtId="0" fontId="0" fillId="4" borderId="17" xfId="0" applyFill="1" applyBorder="1" applyProtection="1">
      <protection locked="0" hidden="1"/>
    </xf>
    <xf numFmtId="0" fontId="0" fillId="4" borderId="46" xfId="0" applyFill="1" applyBorder="1" applyAlignment="1" applyProtection="1">
      <alignment horizontal="left"/>
      <protection hidden="1"/>
    </xf>
    <xf numFmtId="0" fontId="0" fillId="4" borderId="26" xfId="0" applyFill="1" applyBorder="1" applyAlignment="1" applyProtection="1">
      <alignment horizontal="left"/>
      <protection hidden="1"/>
    </xf>
    <xf numFmtId="0" fontId="11" fillId="11" borderId="42" xfId="0" applyFont="1" applyFill="1" applyBorder="1"/>
    <xf numFmtId="0" fontId="11" fillId="11" borderId="8" xfId="0" applyFont="1" applyFill="1" applyBorder="1"/>
    <xf numFmtId="42" fontId="17" fillId="0" borderId="1" xfId="0" applyNumberFormat="1" applyFont="1" applyBorder="1"/>
    <xf numFmtId="42" fontId="17" fillId="0" borderId="44" xfId="0" applyNumberFormat="1" applyFont="1" applyBorder="1"/>
    <xf numFmtId="42" fontId="17" fillId="0" borderId="50" xfId="0" applyNumberFormat="1" applyFont="1" applyBorder="1"/>
    <xf numFmtId="42" fontId="17" fillId="0" borderId="92" xfId="0" applyNumberFormat="1" applyFont="1" applyBorder="1"/>
    <xf numFmtId="0" fontId="11" fillId="5" borderId="42" xfId="0" applyFont="1" applyFill="1" applyBorder="1"/>
    <xf numFmtId="0" fontId="11" fillId="5" borderId="51" xfId="0" applyFont="1" applyFill="1" applyBorder="1"/>
    <xf numFmtId="42" fontId="17" fillId="0" borderId="6" xfId="0" applyNumberFormat="1" applyFont="1" applyBorder="1"/>
    <xf numFmtId="167" fontId="3" fillId="0" borderId="0" xfId="0" applyNumberFormat="1" applyFont="1" applyAlignment="1" applyProtection="1">
      <alignment horizontal="left" vertical="center"/>
      <protection hidden="1"/>
    </xf>
    <xf numFmtId="0" fontId="5" fillId="5" borderId="47" xfId="0" applyFont="1" applyFill="1" applyBorder="1" applyAlignment="1" applyProtection="1">
      <alignment horizontal="center" shrinkToFit="1"/>
      <protection hidden="1"/>
    </xf>
    <xf numFmtId="0" fontId="5" fillId="0" borderId="47" xfId="0" applyFont="1" applyBorder="1" applyAlignment="1" applyProtection="1">
      <alignment horizontal="center" shrinkToFit="1"/>
      <protection hidden="1"/>
    </xf>
    <xf numFmtId="167" fontId="9" fillId="0" borderId="0" xfId="0" applyNumberFormat="1" applyFont="1" applyAlignment="1" applyProtection="1">
      <alignment horizontal="left" vertical="center" shrinkToFit="1"/>
      <protection hidden="1"/>
    </xf>
    <xf numFmtId="0" fontId="12" fillId="0" borderId="0" xfId="0" applyFont="1" applyAlignment="1" applyProtection="1">
      <alignment horizontal="left" shrinkToFit="1"/>
      <protection hidden="1"/>
    </xf>
    <xf numFmtId="0" fontId="0" fillId="0" borderId="26" xfId="0" applyBorder="1" applyAlignment="1">
      <alignment horizontal="left"/>
    </xf>
    <xf numFmtId="167" fontId="9" fillId="0" borderId="29" xfId="0" applyNumberFormat="1" applyFont="1" applyBorder="1" applyAlignment="1" applyProtection="1">
      <alignment horizontal="left" vertical="center"/>
      <protection hidden="1"/>
    </xf>
    <xf numFmtId="0" fontId="12" fillId="0" borderId="29" xfId="0" applyFont="1" applyBorder="1" applyAlignment="1" applyProtection="1">
      <alignment horizontal="left"/>
      <protection hidden="1"/>
    </xf>
    <xf numFmtId="167" fontId="5" fillId="5" borderId="78" xfId="0" applyNumberFormat="1" applyFont="1" applyFill="1" applyBorder="1" applyAlignment="1" applyProtection="1">
      <alignment horizontal="center"/>
      <protection hidden="1"/>
    </xf>
    <xf numFmtId="167" fontId="5" fillId="5" borderId="28" xfId="0" applyNumberFormat="1" applyFont="1" applyFill="1" applyBorder="1" applyAlignment="1" applyProtection="1">
      <alignment horizontal="center"/>
      <protection hidden="1"/>
    </xf>
    <xf numFmtId="0" fontId="0" fillId="0" borderId="22" xfId="0" applyBorder="1" applyProtection="1">
      <protection hidden="1"/>
    </xf>
    <xf numFmtId="167" fontId="10" fillId="5" borderId="76" xfId="1" applyNumberFormat="1" applyFont="1" applyFill="1" applyBorder="1" applyAlignment="1" applyProtection="1">
      <alignment horizontal="center" vertical="center" wrapText="1"/>
      <protection hidden="1"/>
    </xf>
    <xf numFmtId="0" fontId="10" fillId="5" borderId="4" xfId="1" applyFont="1" applyFill="1" applyBorder="1" applyAlignment="1" applyProtection="1">
      <protection hidden="1"/>
    </xf>
    <xf numFmtId="0" fontId="10" fillId="5" borderId="78" xfId="1" applyFont="1" applyFill="1" applyBorder="1" applyAlignment="1" applyProtection="1">
      <protection hidden="1"/>
    </xf>
    <xf numFmtId="0" fontId="0" fillId="0" borderId="83" xfId="0" applyBorder="1" applyAlignment="1" applyProtection="1">
      <alignment wrapText="1"/>
      <protection hidden="1"/>
    </xf>
    <xf numFmtId="0" fontId="0" fillId="0" borderId="12" xfId="0" applyBorder="1" applyAlignment="1" applyProtection="1">
      <alignment wrapText="1"/>
      <protection hidden="1"/>
    </xf>
    <xf numFmtId="167" fontId="9" fillId="13" borderId="29" xfId="0" applyNumberFormat="1" applyFont="1" applyFill="1" applyBorder="1" applyAlignment="1" applyProtection="1">
      <alignment horizontal="left" vertical="center" shrinkToFit="1"/>
      <protection hidden="1"/>
    </xf>
    <xf numFmtId="0" fontId="12" fillId="13" borderId="29" xfId="0" applyFont="1" applyFill="1" applyBorder="1" applyAlignment="1" applyProtection="1">
      <alignment horizontal="left" shrinkToFit="1"/>
      <protection hidden="1"/>
    </xf>
    <xf numFmtId="167" fontId="20" fillId="13" borderId="78" xfId="0" applyNumberFormat="1" applyFont="1" applyFill="1" applyBorder="1" applyAlignment="1" applyProtection="1">
      <alignment horizontal="left" vertical="center" wrapText="1" shrinkToFit="1"/>
      <protection hidden="1"/>
    </xf>
    <xf numFmtId="0" fontId="0" fillId="15" borderId="29" xfId="0" applyFill="1" applyBorder="1" applyProtection="1">
      <protection hidden="1"/>
    </xf>
    <xf numFmtId="0" fontId="0" fillId="0" borderId="23" xfId="0" applyBorder="1"/>
    <xf numFmtId="0" fontId="0" fillId="0" borderId="74" xfId="0" applyBorder="1"/>
    <xf numFmtId="167" fontId="9" fillId="13" borderId="29" xfId="0" applyNumberFormat="1" applyFont="1" applyFill="1" applyBorder="1" applyAlignment="1" applyProtection="1">
      <alignment horizontal="left" vertical="center"/>
      <protection hidden="1"/>
    </xf>
    <xf numFmtId="0" fontId="12" fillId="13" borderId="29" xfId="0" applyFont="1" applyFill="1" applyBorder="1" applyAlignment="1" applyProtection="1">
      <alignment horizontal="left"/>
      <protection hidden="1"/>
    </xf>
    <xf numFmtId="0" fontId="4" fillId="2" borderId="41" xfId="0" applyFont="1" applyFill="1" applyBorder="1" applyProtection="1">
      <protection hidden="1"/>
    </xf>
    <xf numFmtId="167" fontId="3" fillId="0" borderId="29" xfId="0" applyNumberFormat="1" applyFont="1" applyBorder="1" applyAlignment="1" applyProtection="1">
      <alignment horizontal="left" vertical="center" shrinkToFit="1"/>
      <protection hidden="1"/>
    </xf>
    <xf numFmtId="0" fontId="0" fillId="0" borderId="29" xfId="0" applyBorder="1" applyAlignment="1" applyProtection="1">
      <alignment shrinkToFit="1"/>
      <protection hidden="1"/>
    </xf>
    <xf numFmtId="167" fontId="3" fillId="13" borderId="29" xfId="0" applyNumberFormat="1" applyFont="1" applyFill="1" applyBorder="1" applyAlignment="1" applyProtection="1">
      <alignment horizontal="left" vertical="center"/>
      <protection hidden="1"/>
    </xf>
    <xf numFmtId="167" fontId="3" fillId="13" borderId="72" xfId="0" applyNumberFormat="1" applyFont="1" applyFill="1" applyBorder="1" applyAlignment="1" applyProtection="1">
      <alignment horizontal="left" vertical="center"/>
      <protection hidden="1"/>
    </xf>
    <xf numFmtId="169" fontId="5" fillId="0" borderId="0" xfId="0" applyNumberFormat="1" applyFont="1" applyAlignment="1" applyProtection="1">
      <alignment horizontal="right" vertical="center" shrinkToFit="1"/>
      <protection hidden="1"/>
    </xf>
    <xf numFmtId="167" fontId="5" fillId="5" borderId="6" xfId="0" applyNumberFormat="1" applyFont="1" applyFill="1" applyBorder="1" applyAlignment="1" applyProtection="1">
      <alignment horizontal="center"/>
      <protection hidden="1"/>
    </xf>
    <xf numFmtId="167" fontId="5" fillId="5" borderId="7" xfId="0" applyNumberFormat="1" applyFont="1" applyFill="1" applyBorder="1" applyAlignment="1" applyProtection="1">
      <alignment horizontal="center"/>
      <protection hidden="1"/>
    </xf>
    <xf numFmtId="167" fontId="9" fillId="0" borderId="29" xfId="0" applyNumberFormat="1" applyFont="1" applyBorder="1" applyAlignment="1" applyProtection="1">
      <alignment horizontal="left" vertical="center" shrinkToFit="1"/>
      <protection hidden="1"/>
    </xf>
    <xf numFmtId="0" fontId="4" fillId="5" borderId="45" xfId="0" applyFont="1" applyFill="1" applyBorder="1" applyProtection="1">
      <protection hidden="1"/>
    </xf>
    <xf numFmtId="167" fontId="3" fillId="0" borderId="0" xfId="0" applyNumberFormat="1" applyFont="1" applyAlignment="1" applyProtection="1">
      <alignment horizontal="left" vertical="center" shrinkToFit="1"/>
      <protection hidden="1"/>
    </xf>
    <xf numFmtId="0" fontId="0" fillId="0" borderId="0" xfId="0" applyAlignment="1" applyProtection="1">
      <alignment shrinkToFit="1"/>
      <protection hidden="1"/>
    </xf>
    <xf numFmtId="167" fontId="9" fillId="0" borderId="0" xfId="0" applyNumberFormat="1" applyFont="1" applyAlignment="1" applyProtection="1">
      <alignment horizontal="left" vertical="center"/>
      <protection hidden="1"/>
    </xf>
    <xf numFmtId="0" fontId="12" fillId="0" borderId="0" xfId="0" applyFont="1" applyAlignment="1" applyProtection="1">
      <alignment horizontal="left"/>
      <protection hidden="1"/>
    </xf>
    <xf numFmtId="167" fontId="5" fillId="9" borderId="78" xfId="0" applyNumberFormat="1" applyFont="1" applyFill="1" applyBorder="1" applyAlignment="1" applyProtection="1">
      <alignment horizontal="center"/>
      <protection hidden="1"/>
    </xf>
    <xf numFmtId="167" fontId="5" fillId="9" borderId="28" xfId="0" applyNumberFormat="1" applyFont="1" applyFill="1" applyBorder="1" applyAlignment="1" applyProtection="1">
      <alignment horizontal="center"/>
      <protection hidden="1"/>
    </xf>
    <xf numFmtId="0" fontId="5" fillId="4" borderId="9" xfId="0" applyFont="1" applyFill="1" applyBorder="1" applyProtection="1">
      <protection hidden="1"/>
    </xf>
    <xf numFmtId="0" fontId="0" fillId="0" borderId="9" xfId="0" applyBorder="1"/>
    <xf numFmtId="0" fontId="0" fillId="0" borderId="7" xfId="0" applyBorder="1"/>
    <xf numFmtId="0" fontId="6" fillId="4" borderId="46" xfId="0" applyFont="1" applyFill="1" applyBorder="1" applyAlignment="1" applyProtection="1">
      <alignment horizontal="left"/>
      <protection hidden="1"/>
    </xf>
    <xf numFmtId="0" fontId="0" fillId="0" borderId="46" xfId="0" applyBorder="1"/>
    <xf numFmtId="0" fontId="5" fillId="4" borderId="7" xfId="0" applyFont="1" applyFill="1" applyBorder="1" applyProtection="1">
      <protection hidden="1"/>
    </xf>
    <xf numFmtId="0" fontId="5" fillId="9" borderId="83" xfId="0" applyFont="1" applyFill="1" applyBorder="1" applyAlignment="1" applyProtection="1">
      <alignment horizontal="center"/>
      <protection hidden="1"/>
    </xf>
    <xf numFmtId="0" fontId="0" fillId="0" borderId="83" xfId="0" applyBorder="1" applyProtection="1">
      <protection hidden="1"/>
    </xf>
    <xf numFmtId="0" fontId="0" fillId="0" borderId="83" xfId="0" applyBorder="1"/>
    <xf numFmtId="0" fontId="0" fillId="0" borderId="73" xfId="0" applyBorder="1"/>
    <xf numFmtId="0" fontId="5" fillId="9" borderId="18" xfId="0" applyFont="1" applyFill="1" applyBorder="1" applyAlignment="1" applyProtection="1">
      <alignment horizontal="center"/>
      <protection hidden="1"/>
    </xf>
    <xf numFmtId="0" fontId="0" fillId="0" borderId="16" xfId="0" applyBorder="1"/>
    <xf numFmtId="167" fontId="0" fillId="5" borderId="28" xfId="0" applyNumberFormat="1" applyFill="1" applyBorder="1" applyProtection="1">
      <protection hidden="1"/>
    </xf>
    <xf numFmtId="0" fontId="12" fillId="0" borderId="29" xfId="0" applyFont="1" applyBorder="1" applyAlignment="1" applyProtection="1">
      <alignment horizontal="left" shrinkToFit="1"/>
      <protection hidden="1"/>
    </xf>
    <xf numFmtId="0" fontId="5" fillId="5" borderId="3" xfId="0" applyFont="1" applyFill="1" applyBorder="1" applyProtection="1">
      <protection hidden="1"/>
    </xf>
    <xf numFmtId="0" fontId="9" fillId="9" borderId="55" xfId="0" applyFont="1" applyFill="1" applyBorder="1" applyAlignment="1" applyProtection="1">
      <alignment horizontal="left"/>
      <protection hidden="1"/>
    </xf>
    <xf numFmtId="0" fontId="31" fillId="9" borderId="23" xfId="0" applyFont="1" applyFill="1" applyBorder="1"/>
    <xf numFmtId="0" fontId="31" fillId="9" borderId="74" xfId="0" applyFont="1" applyFill="1" applyBorder="1"/>
    <xf numFmtId="0" fontId="0" fillId="0" borderId="82" xfId="0" applyBorder="1"/>
    <xf numFmtId="0" fontId="0" fillId="0" borderId="14" xfId="0" applyBorder="1"/>
    <xf numFmtId="0" fontId="6" fillId="4" borderId="0" xfId="0" applyFont="1" applyFill="1" applyAlignment="1" applyProtection="1">
      <alignment horizontal="left"/>
      <protection hidden="1"/>
    </xf>
    <xf numFmtId="0" fontId="0" fillId="0" borderId="17" xfId="0" applyBorder="1"/>
    <xf numFmtId="0" fontId="0" fillId="0" borderId="2" xfId="0" applyBorder="1"/>
    <xf numFmtId="0" fontId="0" fillId="0" borderId="26" xfId="0" applyBorder="1"/>
    <xf numFmtId="0" fontId="0" fillId="0" borderId="28" xfId="0" applyBorder="1"/>
    <xf numFmtId="167" fontId="10" fillId="0" borderId="76" xfId="1" applyNumberFormat="1" applyFont="1" applyFill="1" applyBorder="1" applyAlignment="1" applyProtection="1">
      <alignment horizontal="center" vertical="center"/>
    </xf>
    <xf numFmtId="167" fontId="10" fillId="0" borderId="46" xfId="1" applyNumberFormat="1" applyFont="1" applyFill="1" applyBorder="1" applyAlignment="1" applyProtection="1"/>
    <xf numFmtId="0" fontId="0" fillId="0" borderId="77" xfId="0" applyBorder="1"/>
    <xf numFmtId="167" fontId="10" fillId="0" borderId="4" xfId="1" applyNumberFormat="1" applyFont="1" applyFill="1" applyBorder="1" applyAlignment="1" applyProtection="1"/>
    <xf numFmtId="167" fontId="10" fillId="0" borderId="0" xfId="1" applyNumberFormat="1" applyFont="1" applyFill="1" applyBorder="1" applyAlignment="1" applyProtection="1"/>
    <xf numFmtId="0" fontId="0" fillId="0" borderId="4" xfId="0" applyBorder="1"/>
    <xf numFmtId="0" fontId="0" fillId="0" borderId="78" xfId="0" applyBorder="1"/>
    <xf numFmtId="0" fontId="0" fillId="0" borderId="29" xfId="0" applyBorder="1"/>
    <xf numFmtId="0" fontId="0" fillId="0" borderId="72" xfId="0" applyBorder="1"/>
    <xf numFmtId="0" fontId="42" fillId="12" borderId="76" xfId="1" applyFont="1" applyFill="1" applyBorder="1" applyAlignment="1" applyProtection="1">
      <alignment horizontal="center" vertical="center" wrapText="1"/>
    </xf>
    <xf numFmtId="0" fontId="42" fillId="0" borderId="77" xfId="1" applyFont="1" applyBorder="1" applyAlignment="1" applyProtection="1">
      <alignment wrapText="1"/>
    </xf>
    <xf numFmtId="0" fontId="42" fillId="0" borderId="4" xfId="1" applyFont="1" applyBorder="1" applyAlignment="1" applyProtection="1">
      <alignment wrapText="1"/>
    </xf>
    <xf numFmtId="0" fontId="42" fillId="0" borderId="75" xfId="1" applyFont="1" applyBorder="1" applyAlignment="1" applyProtection="1">
      <alignment wrapText="1"/>
    </xf>
    <xf numFmtId="0" fontId="42" fillId="0" borderId="78" xfId="1" applyFont="1" applyBorder="1" applyAlignment="1" applyProtection="1">
      <alignment wrapText="1"/>
    </xf>
    <xf numFmtId="0" fontId="42" fillId="0" borderId="72" xfId="1" applyFont="1" applyBorder="1" applyAlignment="1" applyProtection="1">
      <alignment wrapText="1"/>
    </xf>
    <xf numFmtId="0" fontId="10" fillId="8" borderId="79" xfId="1" applyFont="1" applyFill="1" applyBorder="1" applyAlignment="1" applyProtection="1">
      <alignment horizontal="center" vertical="center" wrapText="1"/>
    </xf>
    <xf numFmtId="0" fontId="10" fillId="8" borderId="80" xfId="1" applyFont="1" applyFill="1" applyBorder="1" applyAlignment="1" applyProtection="1"/>
    <xf numFmtId="0" fontId="10" fillId="8" borderId="81" xfId="1" applyFont="1" applyFill="1" applyBorder="1" applyAlignment="1" applyProtection="1"/>
    <xf numFmtId="0" fontId="41" fillId="0" borderId="0" xfId="0" applyFont="1"/>
    <xf numFmtId="0" fontId="16" fillId="0" borderId="0" xfId="0" applyFont="1"/>
    <xf numFmtId="167" fontId="20" fillId="8" borderId="0" xfId="0" applyNumberFormat="1" applyFont="1" applyFill="1" applyAlignment="1">
      <alignment horizontal="left" vertical="center"/>
    </xf>
    <xf numFmtId="0" fontId="21" fillId="8" borderId="0" xfId="0" applyFont="1" applyFill="1"/>
    <xf numFmtId="0" fontId="6" fillId="5" borderId="55" xfId="0" applyFont="1" applyFill="1" applyBorder="1" applyAlignment="1">
      <alignment horizontal="left"/>
    </xf>
    <xf numFmtId="0" fontId="0" fillId="5" borderId="23" xfId="0" applyFill="1" applyBorder="1"/>
    <xf numFmtId="0" fontId="0" fillId="5" borderId="74" xfId="0" applyFill="1" applyBorder="1"/>
    <xf numFmtId="0" fontId="4" fillId="4" borderId="8" xfId="0" applyFont="1" applyFill="1" applyBorder="1" applyAlignment="1">
      <alignment vertical="center" wrapText="1"/>
    </xf>
    <xf numFmtId="0" fontId="4" fillId="4" borderId="83" xfId="0" applyFont="1" applyFill="1" applyBorder="1" applyAlignment="1">
      <alignment vertical="center" wrapText="1"/>
    </xf>
    <xf numFmtId="0" fontId="2" fillId="4" borderId="83" xfId="0" applyFont="1" applyFill="1" applyBorder="1" applyAlignment="1">
      <alignment vertical="center" wrapText="1"/>
    </xf>
    <xf numFmtId="0" fontId="2" fillId="4" borderId="12" xfId="0" applyFont="1" applyFill="1" applyBorder="1" applyAlignment="1">
      <alignment vertical="center" wrapText="1"/>
    </xf>
    <xf numFmtId="0" fontId="6" fillId="2" borderId="0" xfId="0" applyFont="1" applyFill="1" applyAlignment="1">
      <alignment horizontal="right"/>
    </xf>
    <xf numFmtId="167" fontId="3" fillId="0" borderId="0" xfId="0" applyNumberFormat="1" applyFont="1" applyAlignment="1">
      <alignment horizontal="left" vertical="center"/>
    </xf>
    <xf numFmtId="0" fontId="5" fillId="0" borderId="0" xfId="0" applyFont="1" applyAlignment="1">
      <alignment horizontal="right" vertical="center"/>
    </xf>
    <xf numFmtId="0" fontId="24" fillId="0" borderId="0" xfId="0" applyFont="1" applyAlignment="1">
      <alignment horizontal="right" vertical="center"/>
    </xf>
    <xf numFmtId="0" fontId="24" fillId="0" borderId="46" xfId="0" applyFont="1" applyBorder="1" applyAlignment="1">
      <alignment horizontal="right" vertical="center"/>
    </xf>
    <xf numFmtId="0" fontId="7" fillId="2" borderId="0" xfId="0" applyFont="1" applyFill="1"/>
    <xf numFmtId="0" fontId="28" fillId="10" borderId="76" xfId="1" applyFont="1" applyFill="1" applyBorder="1" applyAlignment="1" applyProtection="1">
      <alignment horizontal="center" vertical="center" textRotation="30" wrapText="1"/>
      <protection hidden="1"/>
    </xf>
    <xf numFmtId="0" fontId="28" fillId="0" borderId="46" xfId="1" applyFont="1" applyBorder="1" applyAlignment="1" applyProtection="1">
      <alignment textRotation="30"/>
      <protection hidden="1"/>
    </xf>
    <xf numFmtId="0" fontId="28" fillId="0" borderId="77" xfId="1" applyFont="1" applyBorder="1" applyAlignment="1" applyProtection="1">
      <alignment textRotation="30"/>
      <protection hidden="1"/>
    </xf>
    <xf numFmtId="0" fontId="28" fillId="10" borderId="4" xfId="1" applyFont="1" applyFill="1" applyBorder="1" applyAlignment="1" applyProtection="1">
      <alignment textRotation="30"/>
      <protection hidden="1"/>
    </xf>
    <xf numFmtId="0" fontId="28" fillId="0" borderId="0" xfId="1" applyFont="1" applyAlignment="1" applyProtection="1">
      <alignment textRotation="30"/>
      <protection hidden="1"/>
    </xf>
    <xf numFmtId="0" fontId="28" fillId="0" borderId="75" xfId="1" applyFont="1" applyBorder="1" applyAlignment="1" applyProtection="1">
      <alignment textRotation="30"/>
      <protection hidden="1"/>
    </xf>
    <xf numFmtId="0" fontId="28" fillId="10" borderId="78" xfId="1" applyFont="1" applyFill="1" applyBorder="1" applyAlignment="1" applyProtection="1">
      <alignment textRotation="30"/>
      <protection hidden="1"/>
    </xf>
    <xf numFmtId="0" fontId="28" fillId="0" borderId="29" xfId="1" applyFont="1" applyBorder="1" applyAlignment="1" applyProtection="1">
      <alignment textRotation="30"/>
      <protection hidden="1"/>
    </xf>
    <xf numFmtId="0" fontId="28" fillId="0" borderId="72" xfId="1" applyFont="1" applyBorder="1" applyAlignment="1" applyProtection="1">
      <alignment textRotation="30"/>
      <protection hidden="1"/>
    </xf>
    <xf numFmtId="167" fontId="10" fillId="0" borderId="76" xfId="1" applyNumberFormat="1" applyFont="1" applyFill="1" applyBorder="1" applyAlignment="1" applyProtection="1">
      <alignment horizontal="center" vertical="center"/>
      <protection hidden="1"/>
    </xf>
    <xf numFmtId="167" fontId="10" fillId="0" borderId="46" xfId="1" applyNumberFormat="1" applyFont="1" applyFill="1" applyBorder="1" applyAlignment="1" applyProtection="1">
      <protection hidden="1"/>
    </xf>
    <xf numFmtId="0" fontId="0" fillId="0" borderId="77" xfId="0" applyBorder="1" applyProtection="1">
      <protection hidden="1"/>
    </xf>
    <xf numFmtId="167" fontId="10" fillId="0" borderId="4" xfId="1" applyNumberFormat="1" applyFont="1" applyFill="1" applyBorder="1" applyAlignment="1" applyProtection="1">
      <protection hidden="1"/>
    </xf>
    <xf numFmtId="167" fontId="10" fillId="0" borderId="0" xfId="1" applyNumberFormat="1" applyFont="1" applyFill="1" applyBorder="1" applyAlignment="1" applyProtection="1">
      <protection hidden="1"/>
    </xf>
    <xf numFmtId="0" fontId="6" fillId="2" borderId="0" xfId="0" applyFont="1" applyFill="1" applyAlignment="1" applyProtection="1">
      <alignment horizontal="right"/>
      <protection hidden="1"/>
    </xf>
    <xf numFmtId="0" fontId="0" fillId="9" borderId="0" xfId="0" applyFill="1" applyProtection="1">
      <protection hidden="1"/>
    </xf>
    <xf numFmtId="0" fontId="0" fillId="9" borderId="75" xfId="0" applyFill="1" applyBorder="1" applyProtection="1">
      <protection hidden="1"/>
    </xf>
    <xf numFmtId="0" fontId="0" fillId="19" borderId="0" xfId="0" applyFill="1" applyProtection="1">
      <protection hidden="1"/>
    </xf>
    <xf numFmtId="167" fontId="14" fillId="19" borderId="0" xfId="0" applyNumberFormat="1" applyFont="1" applyFill="1" applyAlignment="1" applyProtection="1">
      <alignment horizontal="right" vertical="center"/>
      <protection hidden="1"/>
    </xf>
    <xf numFmtId="167" fontId="14" fillId="9" borderId="0" xfId="0" applyNumberFormat="1" applyFont="1" applyFill="1" applyAlignment="1" applyProtection="1">
      <alignment horizontal="right" vertical="center"/>
      <protection hidden="1"/>
    </xf>
    <xf numFmtId="167" fontId="13" fillId="4" borderId="78" xfId="0" applyNumberFormat="1" applyFont="1" applyFill="1" applyBorder="1" applyAlignment="1" applyProtection="1">
      <alignment horizontal="center" vertical="center"/>
      <protection hidden="1"/>
    </xf>
    <xf numFmtId="167" fontId="13" fillId="4" borderId="55" xfId="0" applyNumberFormat="1" applyFont="1" applyFill="1" applyBorder="1" applyAlignment="1" applyProtection="1">
      <alignment horizontal="center" vertical="center"/>
      <protection hidden="1"/>
    </xf>
    <xf numFmtId="167" fontId="9" fillId="4" borderId="0" xfId="0" applyNumberFormat="1" applyFont="1" applyFill="1" applyAlignment="1" applyProtection="1">
      <alignment horizontal="center" vertical="center"/>
      <protection hidden="1"/>
    </xf>
    <xf numFmtId="0" fontId="0" fillId="0" borderId="0" xfId="0" applyAlignment="1" applyProtection="1">
      <alignment horizontal="center" vertical="center"/>
      <protection hidden="1"/>
    </xf>
    <xf numFmtId="0" fontId="0" fillId="0" borderId="29" xfId="0" applyBorder="1" applyAlignment="1" applyProtection="1">
      <alignment horizontal="center" vertical="center"/>
      <protection hidden="1"/>
    </xf>
    <xf numFmtId="0" fontId="2" fillId="4" borderId="83" xfId="0" applyFont="1" applyFill="1" applyBorder="1" applyAlignment="1" applyProtection="1">
      <alignment vertical="center" wrapText="1"/>
      <protection hidden="1"/>
    </xf>
    <xf numFmtId="0" fontId="2" fillId="4" borderId="12" xfId="0" applyFont="1" applyFill="1" applyBorder="1" applyAlignment="1" applyProtection="1">
      <alignment vertical="center" wrapText="1"/>
      <protection hidden="1"/>
    </xf>
    <xf numFmtId="0" fontId="0" fillId="19" borderId="75" xfId="0" applyFill="1" applyBorder="1" applyProtection="1">
      <protection hidden="1"/>
    </xf>
    <xf numFmtId="0" fontId="10" fillId="4" borderId="76" xfId="0" applyFont="1" applyFill="1" applyBorder="1" applyAlignment="1" applyProtection="1">
      <alignment horizontal="center" vertical="center"/>
      <protection hidden="1"/>
    </xf>
    <xf numFmtId="0" fontId="0" fillId="4" borderId="46" xfId="0" applyFill="1" applyBorder="1" applyAlignment="1" applyProtection="1">
      <alignment horizontal="center" vertical="center"/>
      <protection hidden="1"/>
    </xf>
    <xf numFmtId="0" fontId="0" fillId="4" borderId="4" xfId="0" applyFill="1" applyBorder="1" applyAlignment="1" applyProtection="1">
      <alignment horizontal="center" vertical="center"/>
      <protection hidden="1"/>
    </xf>
    <xf numFmtId="0" fontId="0" fillId="4" borderId="0" xfId="0" applyFill="1" applyAlignment="1" applyProtection="1">
      <alignment horizontal="center" vertical="center"/>
      <protection hidden="1"/>
    </xf>
    <xf numFmtId="167" fontId="10" fillId="4" borderId="46" xfId="0" applyNumberFormat="1" applyFont="1" applyFill="1" applyBorder="1" applyAlignment="1" applyProtection="1">
      <alignment horizontal="center" vertical="center"/>
      <protection hidden="1"/>
    </xf>
    <xf numFmtId="167" fontId="10" fillId="4" borderId="0" xfId="0" applyNumberFormat="1" applyFont="1" applyFill="1" applyAlignment="1" applyProtection="1">
      <alignment horizontal="center" vertical="center"/>
      <protection hidden="1"/>
    </xf>
    <xf numFmtId="0" fontId="17" fillId="4" borderId="46" xfId="0" applyFont="1" applyFill="1" applyBorder="1" applyAlignment="1" applyProtection="1">
      <alignment horizontal="center" vertical="center" shrinkToFit="1"/>
      <protection hidden="1"/>
    </xf>
    <xf numFmtId="0" fontId="17" fillId="4" borderId="0" xfId="0" applyFont="1" applyFill="1" applyAlignment="1" applyProtection="1">
      <alignment horizontal="center" vertical="center" shrinkToFit="1"/>
      <protection hidden="1"/>
    </xf>
    <xf numFmtId="41" fontId="0" fillId="9" borderId="0" xfId="0" applyNumberFormat="1" applyFill="1" applyProtection="1">
      <protection hidden="1"/>
    </xf>
    <xf numFmtId="167" fontId="14" fillId="5" borderId="0" xfId="0" applyNumberFormat="1" applyFont="1" applyFill="1" applyAlignment="1" applyProtection="1">
      <alignment horizontal="right" vertical="center"/>
      <protection hidden="1"/>
    </xf>
    <xf numFmtId="0" fontId="10" fillId="19" borderId="46" xfId="0" applyFont="1" applyFill="1" applyBorder="1" applyAlignment="1" applyProtection="1">
      <alignment horizontal="center" vertical="center"/>
      <protection hidden="1"/>
    </xf>
    <xf numFmtId="0" fontId="10" fillId="19" borderId="77" xfId="0" applyFont="1" applyFill="1" applyBorder="1" applyAlignment="1" applyProtection="1">
      <alignment horizontal="center" vertical="center"/>
      <protection hidden="1"/>
    </xf>
    <xf numFmtId="0" fontId="10" fillId="19" borderId="0" xfId="0" applyFont="1" applyFill="1" applyAlignment="1" applyProtection="1">
      <alignment horizontal="center" vertical="center"/>
      <protection hidden="1"/>
    </xf>
    <xf numFmtId="0" fontId="10" fillId="19" borderId="75" xfId="0" applyFont="1" applyFill="1" applyBorder="1" applyAlignment="1" applyProtection="1">
      <alignment horizontal="center" vertical="center"/>
      <protection hidden="1"/>
    </xf>
    <xf numFmtId="0" fontId="0" fillId="19" borderId="29" xfId="0" applyFill="1" applyBorder="1" applyProtection="1">
      <protection hidden="1"/>
    </xf>
    <xf numFmtId="0" fontId="0" fillId="10" borderId="0" xfId="0" applyFill="1" applyProtection="1">
      <protection hidden="1"/>
    </xf>
    <xf numFmtId="0" fontId="0" fillId="10" borderId="75" xfId="0" applyFill="1" applyBorder="1" applyProtection="1">
      <protection hidden="1"/>
    </xf>
    <xf numFmtId="41" fontId="0" fillId="20" borderId="0" xfId="0" applyNumberFormat="1" applyFill="1" applyProtection="1">
      <protection hidden="1"/>
    </xf>
    <xf numFmtId="0" fontId="0" fillId="20" borderId="75" xfId="0" applyFill="1" applyBorder="1" applyProtection="1">
      <protection hidden="1"/>
    </xf>
    <xf numFmtId="0" fontId="0" fillId="20" borderId="0" xfId="0" applyFill="1" applyProtection="1">
      <protection hidden="1"/>
    </xf>
    <xf numFmtId="0" fontId="0" fillId="10" borderId="29" xfId="0" applyFill="1" applyBorder="1" applyProtection="1">
      <protection hidden="1"/>
    </xf>
    <xf numFmtId="0" fontId="0" fillId="10" borderId="72" xfId="0" applyFill="1" applyBorder="1" applyProtection="1">
      <protection hidden="1"/>
    </xf>
    <xf numFmtId="41" fontId="0" fillId="10" borderId="0" xfId="0" applyNumberFormat="1" applyFill="1" applyProtection="1">
      <protection hidden="1"/>
    </xf>
    <xf numFmtId="167" fontId="14" fillId="10" borderId="0" xfId="0" applyNumberFormat="1" applyFont="1" applyFill="1" applyAlignment="1" applyProtection="1">
      <alignment horizontal="right" vertical="center"/>
      <protection hidden="1"/>
    </xf>
    <xf numFmtId="0" fontId="0" fillId="20" borderId="29" xfId="0" applyFill="1" applyBorder="1" applyProtection="1">
      <protection hidden="1"/>
    </xf>
    <xf numFmtId="0" fontId="10" fillId="10" borderId="46" xfId="0" applyFont="1" applyFill="1" applyBorder="1" applyAlignment="1" applyProtection="1">
      <alignment horizontal="center" vertical="center"/>
      <protection hidden="1"/>
    </xf>
    <xf numFmtId="0" fontId="0" fillId="10" borderId="46" xfId="0" applyFill="1" applyBorder="1" applyProtection="1">
      <protection hidden="1"/>
    </xf>
    <xf numFmtId="167" fontId="14" fillId="20" borderId="0" xfId="0" applyNumberFormat="1" applyFont="1" applyFill="1" applyAlignment="1" applyProtection="1">
      <alignment horizontal="right" vertical="center"/>
      <protection hidden="1"/>
    </xf>
    <xf numFmtId="41" fontId="0" fillId="19" borderId="0" xfId="0" applyNumberFormat="1" applyFill="1" applyProtection="1">
      <protection hidden="1"/>
    </xf>
    <xf numFmtId="167" fontId="10" fillId="10" borderId="46" xfId="0" applyNumberFormat="1" applyFont="1" applyFill="1" applyBorder="1" applyAlignment="1" applyProtection="1">
      <alignment horizontal="center" vertical="center"/>
      <protection hidden="1"/>
    </xf>
    <xf numFmtId="167" fontId="10" fillId="10" borderId="0" xfId="0" applyNumberFormat="1" applyFont="1" applyFill="1" applyAlignment="1" applyProtection="1">
      <alignment horizontal="center" vertical="center"/>
      <protection hidden="1"/>
    </xf>
    <xf numFmtId="0" fontId="0" fillId="19" borderId="72" xfId="0" applyFill="1" applyBorder="1" applyProtection="1">
      <protection hidden="1"/>
    </xf>
    <xf numFmtId="0" fontId="0" fillId="20" borderId="72" xfId="0" applyFill="1" applyBorder="1" applyProtection="1">
      <protection hidden="1"/>
    </xf>
    <xf numFmtId="0" fontId="0" fillId="20" borderId="46" xfId="0" applyFill="1" applyBorder="1" applyAlignment="1" applyProtection="1">
      <alignment horizontal="center" vertical="center"/>
      <protection hidden="1"/>
    </xf>
    <xf numFmtId="0" fontId="0" fillId="20" borderId="0" xfId="0" applyFill="1" applyAlignment="1" applyProtection="1">
      <alignment horizontal="center" vertical="center"/>
      <protection hidden="1"/>
    </xf>
    <xf numFmtId="0" fontId="0" fillId="4" borderId="93" xfId="0" applyFill="1" applyBorder="1" applyAlignment="1" applyProtection="1">
      <alignment horizontal="center" vertical="center"/>
      <protection hidden="1"/>
    </xf>
    <xf numFmtId="0" fontId="0" fillId="4" borderId="90" xfId="0" applyFill="1" applyBorder="1" applyAlignment="1" applyProtection="1">
      <alignment horizontal="center" vertical="center"/>
      <protection hidden="1"/>
    </xf>
    <xf numFmtId="167" fontId="10" fillId="19" borderId="46" xfId="0" applyNumberFormat="1" applyFont="1" applyFill="1" applyBorder="1" applyAlignment="1" applyProtection="1">
      <alignment horizontal="center" vertical="center"/>
      <protection hidden="1"/>
    </xf>
    <xf numFmtId="167" fontId="10" fillId="19" borderId="0" xfId="0" applyNumberFormat="1" applyFont="1" applyFill="1" applyAlignment="1" applyProtection="1">
      <alignment horizontal="center" vertical="center"/>
      <protection hidden="1"/>
    </xf>
    <xf numFmtId="167" fontId="10" fillId="20" borderId="46" xfId="0" applyNumberFormat="1" applyFont="1" applyFill="1" applyBorder="1" applyAlignment="1" applyProtection="1">
      <alignment horizontal="center" vertical="center"/>
      <protection hidden="1"/>
    </xf>
    <xf numFmtId="167" fontId="10" fillId="20" borderId="0" xfId="0" applyNumberFormat="1" applyFont="1" applyFill="1" applyAlignment="1" applyProtection="1">
      <alignment horizontal="center" vertical="center"/>
      <protection hidden="1"/>
    </xf>
    <xf numFmtId="167" fontId="9" fillId="4" borderId="90" xfId="0" applyNumberFormat="1" applyFont="1" applyFill="1" applyBorder="1" applyAlignment="1" applyProtection="1">
      <alignment horizontal="center" vertical="center"/>
      <protection hidden="1"/>
    </xf>
    <xf numFmtId="0" fontId="0" fillId="4" borderId="94" xfId="0" applyFill="1" applyBorder="1" applyAlignment="1" applyProtection="1">
      <alignment horizontal="center" vertical="center"/>
      <protection hidden="1"/>
    </xf>
    <xf numFmtId="167" fontId="9" fillId="20" borderId="0" xfId="0" applyNumberFormat="1" applyFont="1" applyFill="1" applyAlignment="1" applyProtection="1">
      <alignment horizontal="center" vertical="center"/>
      <protection hidden="1"/>
    </xf>
    <xf numFmtId="0" fontId="0" fillId="20" borderId="29" xfId="0" applyFill="1" applyBorder="1" applyAlignment="1" applyProtection="1">
      <alignment horizontal="center" vertical="center"/>
      <protection hidden="1"/>
    </xf>
    <xf numFmtId="0" fontId="10" fillId="20" borderId="46" xfId="0" applyFont="1" applyFill="1" applyBorder="1" applyAlignment="1" applyProtection="1">
      <alignment horizontal="center" vertical="center"/>
      <protection hidden="1"/>
    </xf>
    <xf numFmtId="0" fontId="0" fillId="20" borderId="46" xfId="0" applyFill="1" applyBorder="1" applyProtection="1">
      <protection hidden="1"/>
    </xf>
    <xf numFmtId="167" fontId="9" fillId="19" borderId="0" xfId="0" applyNumberFormat="1" applyFont="1" applyFill="1" applyAlignment="1" applyProtection="1">
      <alignment horizontal="center" vertical="center"/>
      <protection hidden="1"/>
    </xf>
    <xf numFmtId="0" fontId="0" fillId="19" borderId="0" xfId="0" applyFill="1" applyAlignment="1" applyProtection="1">
      <alignment horizontal="center" vertical="center"/>
      <protection hidden="1"/>
    </xf>
    <xf numFmtId="0" fontId="0" fillId="19" borderId="29" xfId="0" applyFill="1" applyBorder="1" applyAlignment="1" applyProtection="1">
      <alignment horizontal="center" vertical="center"/>
      <protection hidden="1"/>
    </xf>
    <xf numFmtId="0" fontId="10" fillId="20" borderId="77" xfId="0" applyFont="1" applyFill="1" applyBorder="1" applyAlignment="1" applyProtection="1">
      <alignment horizontal="center" vertical="center"/>
      <protection hidden="1"/>
    </xf>
    <xf numFmtId="0" fontId="10" fillId="20" borderId="0" xfId="0" applyFont="1" applyFill="1" applyAlignment="1" applyProtection="1">
      <alignment horizontal="center" vertical="center"/>
      <protection hidden="1"/>
    </xf>
    <xf numFmtId="0" fontId="10" fillId="20" borderId="75" xfId="0" applyFont="1" applyFill="1" applyBorder="1" applyAlignment="1" applyProtection="1">
      <alignment horizontal="center" vertical="center"/>
      <protection hidden="1"/>
    </xf>
    <xf numFmtId="0" fontId="0" fillId="5" borderId="0" xfId="0" applyFill="1" applyProtection="1">
      <protection hidden="1"/>
    </xf>
    <xf numFmtId="41" fontId="0" fillId="5" borderId="0" xfId="0" applyNumberFormat="1" applyFill="1" applyProtection="1">
      <protection hidden="1"/>
    </xf>
    <xf numFmtId="41" fontId="0" fillId="5" borderId="75" xfId="0" applyNumberFormat="1" applyFill="1" applyBorder="1" applyProtection="1">
      <protection hidden="1"/>
    </xf>
    <xf numFmtId="0" fontId="0" fillId="5" borderId="75" xfId="0" applyFill="1" applyBorder="1" applyProtection="1">
      <protection hidden="1"/>
    </xf>
    <xf numFmtId="0" fontId="0" fillId="5" borderId="29" xfId="0" applyFill="1" applyBorder="1" applyProtection="1">
      <protection hidden="1"/>
    </xf>
    <xf numFmtId="0" fontId="0" fillId="5" borderId="72" xfId="0" applyFill="1" applyBorder="1" applyProtection="1">
      <protection hidden="1"/>
    </xf>
    <xf numFmtId="0" fontId="10" fillId="9" borderId="46" xfId="0" applyFont="1" applyFill="1" applyBorder="1" applyAlignment="1" applyProtection="1">
      <alignment horizontal="center" vertical="center"/>
      <protection hidden="1"/>
    </xf>
    <xf numFmtId="0" fontId="10" fillId="9" borderId="77" xfId="0" applyFont="1" applyFill="1" applyBorder="1" applyAlignment="1" applyProtection="1">
      <alignment horizontal="center" vertical="center"/>
      <protection hidden="1"/>
    </xf>
    <xf numFmtId="0" fontId="10" fillId="9" borderId="0" xfId="0" applyFont="1" applyFill="1" applyAlignment="1" applyProtection="1">
      <alignment horizontal="center" vertical="center"/>
      <protection hidden="1"/>
    </xf>
    <xf numFmtId="0" fontId="10" fillId="9" borderId="75" xfId="0" applyFont="1" applyFill="1" applyBorder="1" applyAlignment="1" applyProtection="1">
      <alignment horizontal="center" vertical="center"/>
      <protection hidden="1"/>
    </xf>
    <xf numFmtId="167" fontId="10" fillId="9" borderId="46" xfId="0" applyNumberFormat="1" applyFont="1" applyFill="1" applyBorder="1" applyAlignment="1" applyProtection="1">
      <alignment horizontal="center" vertical="center"/>
      <protection hidden="1"/>
    </xf>
    <xf numFmtId="167" fontId="10" fillId="9" borderId="0" xfId="0" applyNumberFormat="1" applyFont="1" applyFill="1" applyAlignment="1" applyProtection="1">
      <alignment horizontal="center" vertical="center"/>
      <protection hidden="1"/>
    </xf>
    <xf numFmtId="0" fontId="10" fillId="10" borderId="76" xfId="0" applyFont="1" applyFill="1" applyBorder="1" applyAlignment="1" applyProtection="1">
      <alignment horizontal="center" vertical="center"/>
      <protection hidden="1"/>
    </xf>
    <xf numFmtId="0" fontId="0" fillId="10" borderId="46" xfId="0" applyFill="1" applyBorder="1" applyAlignment="1" applyProtection="1">
      <alignment horizontal="center" vertical="center"/>
      <protection hidden="1"/>
    </xf>
    <xf numFmtId="0" fontId="0" fillId="10" borderId="4" xfId="0" applyFill="1" applyBorder="1" applyAlignment="1" applyProtection="1">
      <alignment horizontal="center" vertical="center"/>
      <protection hidden="1"/>
    </xf>
    <xf numFmtId="0" fontId="0" fillId="10" borderId="0" xfId="0" applyFill="1" applyAlignment="1" applyProtection="1">
      <alignment horizontal="center" vertical="center"/>
      <protection hidden="1"/>
    </xf>
    <xf numFmtId="0" fontId="5" fillId="0" borderId="0" xfId="0" applyFont="1" applyAlignment="1" applyProtection="1">
      <alignment horizontal="right" vertical="center"/>
      <protection hidden="1"/>
    </xf>
    <xf numFmtId="0" fontId="24" fillId="0" borderId="0" xfId="0" applyFont="1" applyAlignment="1" applyProtection="1">
      <alignment horizontal="right" vertical="center"/>
      <protection hidden="1"/>
    </xf>
    <xf numFmtId="0" fontId="24" fillId="0" borderId="46" xfId="0" applyFont="1" applyBorder="1" applyAlignment="1" applyProtection="1">
      <alignment horizontal="right" vertical="center"/>
      <protection hidden="1"/>
    </xf>
    <xf numFmtId="167" fontId="20" fillId="10" borderId="55" xfId="0" applyNumberFormat="1" applyFont="1" applyFill="1" applyBorder="1" applyAlignment="1" applyProtection="1">
      <alignment horizontal="left" vertical="center"/>
      <protection hidden="1"/>
    </xf>
    <xf numFmtId="0" fontId="21" fillId="10" borderId="23" xfId="0" applyFont="1" applyFill="1" applyBorder="1" applyProtection="1">
      <protection hidden="1"/>
    </xf>
    <xf numFmtId="0" fontId="21" fillId="10" borderId="74" xfId="0" applyFont="1" applyFill="1" applyBorder="1" applyProtection="1">
      <protection hidden="1"/>
    </xf>
    <xf numFmtId="0" fontId="10" fillId="5" borderId="46" xfId="0" applyFont="1" applyFill="1" applyBorder="1" applyAlignment="1" applyProtection="1">
      <alignment horizontal="center" vertical="center"/>
      <protection hidden="1"/>
    </xf>
    <xf numFmtId="0" fontId="10" fillId="5" borderId="77" xfId="0" applyFont="1" applyFill="1" applyBorder="1" applyAlignment="1" applyProtection="1">
      <alignment horizontal="center" vertical="center"/>
      <protection hidden="1"/>
    </xf>
    <xf numFmtId="0" fontId="10" fillId="5" borderId="0" xfId="0" applyFont="1" applyFill="1" applyAlignment="1" applyProtection="1">
      <alignment horizontal="center" vertical="center"/>
      <protection hidden="1"/>
    </xf>
    <xf numFmtId="0" fontId="10" fillId="5" borderId="75" xfId="0" applyFont="1" applyFill="1" applyBorder="1" applyAlignment="1" applyProtection="1">
      <alignment horizontal="center" vertical="center"/>
      <protection hidden="1"/>
    </xf>
    <xf numFmtId="167" fontId="9" fillId="5" borderId="0" xfId="0" applyNumberFormat="1" applyFont="1" applyFill="1" applyAlignment="1" applyProtection="1">
      <alignment horizontal="center" vertical="center"/>
      <protection hidden="1"/>
    </xf>
    <xf numFmtId="0" fontId="41" fillId="0" borderId="0" xfId="0" applyFont="1" applyProtection="1">
      <protection hidden="1"/>
    </xf>
    <xf numFmtId="0" fontId="16" fillId="0" borderId="0" xfId="0" applyFont="1" applyProtection="1">
      <protection hidden="1"/>
    </xf>
    <xf numFmtId="0" fontId="0" fillId="5" borderId="95" xfId="0" applyFill="1" applyBorder="1" applyAlignment="1" applyProtection="1">
      <alignment horizontal="center" vertical="center"/>
      <protection hidden="1"/>
    </xf>
    <xf numFmtId="0" fontId="0" fillId="5" borderId="96" xfId="0" applyFill="1" applyBorder="1" applyAlignment="1" applyProtection="1">
      <alignment horizontal="center" vertical="center"/>
      <protection hidden="1"/>
    </xf>
    <xf numFmtId="0" fontId="42" fillId="12" borderId="76" xfId="1" applyFont="1" applyFill="1" applyBorder="1" applyAlignment="1" applyProtection="1">
      <alignment horizontal="center" vertical="center" wrapText="1"/>
      <protection hidden="1"/>
    </xf>
    <xf numFmtId="0" fontId="42" fillId="0" borderId="77" xfId="1" applyFont="1" applyBorder="1" applyAlignment="1" applyProtection="1">
      <alignment wrapText="1"/>
      <protection hidden="1"/>
    </xf>
    <xf numFmtId="0" fontId="42" fillId="0" borderId="4" xfId="1" applyFont="1" applyBorder="1" applyAlignment="1" applyProtection="1">
      <alignment wrapText="1"/>
      <protection hidden="1"/>
    </xf>
    <xf numFmtId="0" fontId="42" fillId="0" borderId="75" xfId="1" applyFont="1" applyBorder="1" applyAlignment="1" applyProtection="1">
      <alignment wrapText="1"/>
      <protection hidden="1"/>
    </xf>
    <xf numFmtId="0" fontId="42" fillId="0" borderId="78" xfId="1" applyFont="1" applyBorder="1" applyAlignment="1" applyProtection="1">
      <alignment wrapText="1"/>
      <protection hidden="1"/>
    </xf>
    <xf numFmtId="0" fontId="42" fillId="0" borderId="72" xfId="1" applyFont="1" applyBorder="1" applyAlignment="1" applyProtection="1">
      <alignment wrapText="1"/>
      <protection hidden="1"/>
    </xf>
    <xf numFmtId="0" fontId="28" fillId="10" borderId="79" xfId="1" applyFont="1" applyFill="1" applyBorder="1" applyAlignment="1" applyProtection="1">
      <alignment horizontal="center" vertical="center" wrapText="1"/>
      <protection hidden="1"/>
    </xf>
    <xf numFmtId="0" fontId="28" fillId="10" borderId="80" xfId="1" applyFont="1" applyFill="1" applyBorder="1" applyAlignment="1" applyProtection="1">
      <protection hidden="1"/>
    </xf>
    <xf numFmtId="0" fontId="28" fillId="10" borderId="81" xfId="1" applyFont="1" applyFill="1" applyBorder="1" applyAlignment="1" applyProtection="1">
      <protection hidden="1"/>
    </xf>
    <xf numFmtId="167" fontId="9" fillId="9" borderId="0" xfId="0" applyNumberFormat="1" applyFont="1" applyFill="1" applyAlignment="1" applyProtection="1">
      <alignment horizontal="center" vertical="center"/>
      <protection hidden="1"/>
    </xf>
    <xf numFmtId="0" fontId="0" fillId="9" borderId="0" xfId="0" applyFill="1" applyAlignment="1" applyProtection="1">
      <alignment horizontal="center" vertical="center"/>
      <protection hidden="1"/>
    </xf>
    <xf numFmtId="0" fontId="0" fillId="9" borderId="29" xfId="0" applyFill="1" applyBorder="1" applyAlignment="1" applyProtection="1">
      <alignment horizontal="center" vertical="center"/>
      <protection hidden="1"/>
    </xf>
    <xf numFmtId="167" fontId="10" fillId="5" borderId="46" xfId="0" applyNumberFormat="1" applyFont="1" applyFill="1" applyBorder="1" applyAlignment="1" applyProtection="1">
      <alignment horizontal="center" vertical="center"/>
      <protection hidden="1"/>
    </xf>
    <xf numFmtId="167" fontId="10" fillId="5" borderId="0" xfId="0" applyNumberFormat="1" applyFont="1" applyFill="1" applyAlignment="1" applyProtection="1">
      <alignment horizontal="center" vertical="center"/>
      <protection hidden="1"/>
    </xf>
    <xf numFmtId="0" fontId="0" fillId="19" borderId="46" xfId="0" applyFill="1" applyBorder="1" applyAlignment="1" applyProtection="1">
      <alignment horizontal="center" vertical="center"/>
      <protection hidden="1"/>
    </xf>
    <xf numFmtId="0" fontId="0" fillId="9" borderId="46" xfId="0" applyFill="1" applyBorder="1" applyAlignment="1" applyProtection="1">
      <alignment horizontal="center" vertical="center"/>
      <protection hidden="1"/>
    </xf>
    <xf numFmtId="167" fontId="13" fillId="10" borderId="78" xfId="0" applyNumberFormat="1" applyFont="1" applyFill="1" applyBorder="1" applyAlignment="1" applyProtection="1">
      <alignment horizontal="center" vertical="center"/>
      <protection hidden="1"/>
    </xf>
    <xf numFmtId="167" fontId="13" fillId="10" borderId="55" xfId="0" applyNumberFormat="1" applyFont="1" applyFill="1" applyBorder="1" applyAlignment="1" applyProtection="1">
      <alignment horizontal="center" vertical="center"/>
      <protection hidden="1"/>
    </xf>
    <xf numFmtId="167" fontId="9" fillId="10" borderId="0" xfId="0" applyNumberFormat="1" applyFont="1" applyFill="1" applyAlignment="1" applyProtection="1">
      <alignment horizontal="center" vertical="center"/>
      <protection hidden="1"/>
    </xf>
    <xf numFmtId="0" fontId="0" fillId="10" borderId="29" xfId="0" applyFill="1" applyBorder="1" applyAlignment="1" applyProtection="1">
      <alignment horizontal="center" vertical="center"/>
      <protection hidden="1"/>
    </xf>
    <xf numFmtId="0" fontId="10" fillId="4" borderId="46" xfId="0" applyFont="1" applyFill="1" applyBorder="1" applyAlignment="1" applyProtection="1">
      <alignment horizontal="center" vertical="center"/>
      <protection hidden="1"/>
    </xf>
    <xf numFmtId="0" fontId="10" fillId="4" borderId="4" xfId="0" applyFont="1" applyFill="1" applyBorder="1" applyAlignment="1" applyProtection="1">
      <alignment horizontal="center" vertical="center"/>
      <protection hidden="1"/>
    </xf>
    <xf numFmtId="0" fontId="10" fillId="4" borderId="0" xfId="0" applyFont="1" applyFill="1" applyAlignment="1" applyProtection="1">
      <alignment horizontal="center" vertical="center"/>
      <protection hidden="1"/>
    </xf>
    <xf numFmtId="0" fontId="10" fillId="10" borderId="77" xfId="0" applyFont="1" applyFill="1" applyBorder="1" applyAlignment="1" applyProtection="1">
      <alignment horizontal="center" vertical="center"/>
      <protection hidden="1"/>
    </xf>
    <xf numFmtId="0" fontId="10" fillId="10" borderId="0" xfId="0" applyFont="1" applyFill="1" applyAlignment="1" applyProtection="1">
      <alignment horizontal="center" vertical="center"/>
      <protection hidden="1"/>
    </xf>
    <xf numFmtId="0" fontId="10" fillId="10" borderId="75" xfId="0" applyFont="1" applyFill="1" applyBorder="1" applyAlignment="1" applyProtection="1">
      <alignment horizontal="center" vertical="center"/>
      <protection hidden="1"/>
    </xf>
    <xf numFmtId="0" fontId="17" fillId="10" borderId="46" xfId="0" applyFont="1" applyFill="1" applyBorder="1" applyAlignment="1" applyProtection="1">
      <alignment horizontal="center" vertical="center" shrinkToFit="1"/>
      <protection hidden="1"/>
    </xf>
    <xf numFmtId="0" fontId="17" fillId="10" borderId="0" xfId="0" applyFont="1" applyFill="1" applyAlignment="1" applyProtection="1">
      <alignment horizontal="center" vertical="center" shrinkToFit="1"/>
      <protection hidden="1"/>
    </xf>
    <xf numFmtId="167" fontId="18" fillId="10" borderId="0" xfId="0" applyNumberFormat="1" applyFont="1" applyFill="1" applyAlignment="1" applyProtection="1">
      <alignment horizontal="center" vertical="center" textRotation="60"/>
      <protection hidden="1"/>
    </xf>
    <xf numFmtId="0" fontId="19" fillId="10" borderId="0" xfId="0" applyFont="1" applyFill="1" applyAlignment="1" applyProtection="1">
      <alignment horizontal="center" vertical="center" textRotation="60"/>
      <protection hidden="1"/>
    </xf>
    <xf numFmtId="0" fontId="19" fillId="10" borderId="29" xfId="0" applyFont="1" applyFill="1" applyBorder="1" applyAlignment="1" applyProtection="1">
      <alignment horizontal="center" vertical="center" textRotation="60"/>
      <protection hidden="1"/>
    </xf>
    <xf numFmtId="0" fontId="0" fillId="19" borderId="46" xfId="0" applyFill="1" applyBorder="1" applyProtection="1">
      <protection hidden="1"/>
    </xf>
  </cellXfs>
  <cellStyles count="3">
    <cellStyle name="Hyperlink" xfId="1" builtinId="8"/>
    <cellStyle name="Standaard" xfId="0" builtinId="0"/>
    <cellStyle name="Standaard 2" xfId="2" xr:uid="{00000000-0005-0000-0000-000002000000}"/>
  </cellStyles>
  <dxfs count="31">
    <dxf>
      <fill>
        <patternFill patternType="darkGray">
          <fgColor rgb="FF00B050"/>
        </patternFill>
      </fill>
    </dxf>
    <dxf>
      <font>
        <color theme="0"/>
      </font>
    </dxf>
    <dxf>
      <font>
        <color theme="0"/>
      </font>
    </dxf>
    <dxf>
      <font>
        <color theme="0" tint="-0.24994659260841701"/>
      </font>
    </dxf>
    <dxf>
      <font>
        <color theme="0" tint="-0.14996795556505021"/>
      </font>
    </dxf>
    <dxf>
      <font>
        <color theme="0" tint="-0.14996795556505021"/>
      </font>
    </dxf>
    <dxf>
      <font>
        <color theme="0"/>
      </font>
    </dxf>
    <dxf>
      <font>
        <color rgb="FF00B050"/>
      </font>
    </dxf>
    <dxf>
      <font>
        <color theme="0"/>
      </font>
    </dxf>
    <dxf>
      <fill>
        <patternFill patternType="darkGray">
          <fgColor rgb="FF00B050"/>
        </patternFill>
      </fill>
    </dxf>
    <dxf>
      <font>
        <color theme="0"/>
      </font>
    </dxf>
    <dxf>
      <font>
        <color theme="0" tint="-0.24994659260841701"/>
      </font>
    </dxf>
    <dxf>
      <font>
        <color theme="0" tint="-0.14996795556505021"/>
      </font>
      <fill>
        <patternFill>
          <bgColor theme="0" tint="-0.14996795556505021"/>
        </patternFill>
      </fill>
    </dxf>
    <dxf>
      <font>
        <color theme="0" tint="-0.14996795556505021"/>
      </font>
    </dxf>
    <dxf>
      <font>
        <color theme="0"/>
      </font>
    </dxf>
    <dxf>
      <font>
        <color rgb="FF00B050"/>
      </font>
    </dxf>
    <dxf>
      <font>
        <color theme="0"/>
      </font>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ont>
        <color theme="0" tint="-0.14996795556505021"/>
      </font>
      <fill>
        <patternFill>
          <bgColor theme="0" tint="-0.14996795556505021"/>
        </patternFill>
      </fill>
    </dxf>
    <dxf>
      <fill>
        <patternFill patternType="mediumGray">
          <fgColor rgb="FF92D050"/>
        </patternFill>
      </fill>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ill>
        <patternFill patternType="darkGray">
          <fgColor rgb="FFFFFF00"/>
          <bgColor indexed="65"/>
        </patternFill>
      </fill>
    </dxf>
    <dxf>
      <font>
        <color theme="0" tint="-0.14996795556505021"/>
      </font>
      <fill>
        <patternFill>
          <bgColor theme="0" tint="-0.14996795556505021"/>
        </patternFill>
      </fill>
    </dxf>
    <dxf>
      <font>
        <color rgb="FF00B05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471973176597046E-3"/>
          <c:y val="3.7630585859426052E-2"/>
          <c:w val="0.85049636770688131"/>
          <c:h val="0.87463453202602703"/>
        </c:manualLayout>
      </c:layout>
      <c:lineChart>
        <c:grouping val="standard"/>
        <c:varyColors val="0"/>
        <c:ser>
          <c:idx val="0"/>
          <c:order val="0"/>
          <c:tx>
            <c:v>begroting</c:v>
          </c:tx>
          <c:spPr>
            <a:ln w="28575">
              <a:solidFill>
                <a:srgbClr val="92D050"/>
              </a:solidFill>
              <a:prstDash val="solid"/>
              <a:headEnd type="none"/>
            </a:ln>
            <a:effectLst>
              <a:innerShdw blurRad="63500" dist="800100" dir="2700000">
                <a:prstClr val="black">
                  <a:alpha val="50000"/>
                </a:prstClr>
              </a:innerShdw>
            </a:effectLst>
          </c:spPr>
          <c:marker>
            <c:symbol val="circle"/>
            <c:size val="8"/>
            <c:spPr>
              <a:solidFill>
                <a:srgbClr val="92D050"/>
              </a:solidFill>
              <a:ln>
                <a:solidFill>
                  <a:srgbClr val="92D050"/>
                </a:solidFill>
              </a:ln>
            </c:spPr>
          </c:marker>
          <c:cat>
            <c:numRef>
              <c:f>'1-6 maanden'!$E$187:$E$198</c:f>
              <c:numCache>
                <c:formatCode>[$-413]mmm/yy;@</c:formatCode>
                <c:ptCount val="12"/>
                <c:pt idx="0">
                  <c:v>0</c:v>
                </c:pt>
                <c:pt idx="1">
                  <c:v>0</c:v>
                </c:pt>
                <c:pt idx="2">
                  <c:v>0</c:v>
                </c:pt>
                <c:pt idx="3">
                  <c:v>0</c:v>
                </c:pt>
                <c:pt idx="4">
                  <c:v>0</c:v>
                </c:pt>
                <c:pt idx="5">
                  <c:v>0</c:v>
                </c:pt>
                <c:pt idx="6">
                  <c:v>0</c:v>
                </c:pt>
                <c:pt idx="7">
                  <c:v>0</c:v>
                </c:pt>
                <c:pt idx="8">
                  <c:v>0</c:v>
                </c:pt>
                <c:pt idx="9">
                  <c:v>0</c:v>
                </c:pt>
                <c:pt idx="10">
                  <c:v>0</c:v>
                </c:pt>
                <c:pt idx="11">
                  <c:v>0</c:v>
                </c:pt>
              </c:numCache>
            </c:numRef>
          </c:cat>
          <c:val>
            <c:numRef>
              <c:f>'1-6 maanden'!$L$187:$L$198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D103-4F2E-9E73-313B1595600D}"/>
            </c:ext>
          </c:extLst>
        </c:ser>
        <c:ser>
          <c:idx val="1"/>
          <c:order val="1"/>
          <c:tx>
            <c:v>werkelijk</c:v>
          </c:tx>
          <c:spPr>
            <a:ln w="28575">
              <a:solidFill>
                <a:srgbClr val="00B050"/>
              </a:solidFill>
            </a:ln>
          </c:spPr>
          <c:marker>
            <c:symbol val="circle"/>
            <c:size val="8"/>
            <c:spPr>
              <a:solidFill>
                <a:srgbClr val="00B050"/>
              </a:solidFill>
              <a:ln>
                <a:solidFill>
                  <a:srgbClr val="00B050"/>
                </a:solidFill>
              </a:ln>
            </c:spPr>
          </c:marker>
          <c:cat>
            <c:numRef>
              <c:f>'1-6 maanden'!$E$187:$E$198</c:f>
              <c:numCache>
                <c:formatCode>[$-413]mmm/yy;@</c:formatCode>
                <c:ptCount val="12"/>
                <c:pt idx="0">
                  <c:v>0</c:v>
                </c:pt>
                <c:pt idx="1">
                  <c:v>0</c:v>
                </c:pt>
                <c:pt idx="2">
                  <c:v>0</c:v>
                </c:pt>
                <c:pt idx="3">
                  <c:v>0</c:v>
                </c:pt>
                <c:pt idx="4">
                  <c:v>0</c:v>
                </c:pt>
                <c:pt idx="5">
                  <c:v>0</c:v>
                </c:pt>
                <c:pt idx="6">
                  <c:v>0</c:v>
                </c:pt>
                <c:pt idx="7">
                  <c:v>0</c:v>
                </c:pt>
                <c:pt idx="8">
                  <c:v>0</c:v>
                </c:pt>
                <c:pt idx="9">
                  <c:v>0</c:v>
                </c:pt>
                <c:pt idx="10">
                  <c:v>0</c:v>
                </c:pt>
                <c:pt idx="11">
                  <c:v>0</c:v>
                </c:pt>
              </c:numCache>
            </c:numRef>
          </c:cat>
          <c:val>
            <c:numRef>
              <c:f>'1-6 maanden'!$N$187:$N$198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D103-4F2E-9E73-313B1595600D}"/>
            </c:ext>
          </c:extLst>
        </c:ser>
        <c:dLbls>
          <c:showLegendKey val="0"/>
          <c:showVal val="0"/>
          <c:showCatName val="0"/>
          <c:showSerName val="0"/>
          <c:showPercent val="0"/>
          <c:showBubbleSize val="0"/>
        </c:dLbls>
        <c:marker val="1"/>
        <c:smooth val="0"/>
        <c:axId val="198107904"/>
        <c:axId val="198109440"/>
      </c:lineChart>
      <c:dateAx>
        <c:axId val="198107904"/>
        <c:scaling>
          <c:orientation val="minMax"/>
        </c:scaling>
        <c:delete val="0"/>
        <c:axPos val="b"/>
        <c:majorGridlines>
          <c:spPr>
            <a:ln>
              <a:prstDash val="dash"/>
            </a:ln>
          </c:spPr>
        </c:majorGridlines>
        <c:numFmt formatCode="[$-413]mmm/yy;@" sourceLinked="0"/>
        <c:majorTickMark val="out"/>
        <c:minorTickMark val="none"/>
        <c:tickLblPos val="nextTo"/>
        <c:crossAx val="198109440"/>
        <c:crosses val="autoZero"/>
        <c:auto val="1"/>
        <c:lblOffset val="100"/>
        <c:baseTimeUnit val="days"/>
        <c:minorUnit val="1"/>
      </c:dateAx>
      <c:valAx>
        <c:axId val="198109440"/>
        <c:scaling>
          <c:orientation val="minMax"/>
        </c:scaling>
        <c:delete val="0"/>
        <c:axPos val="l"/>
        <c:majorGridlines>
          <c:spPr>
            <a:ln>
              <a:prstDash val="dash"/>
            </a:ln>
          </c:spPr>
        </c:majorGridlines>
        <c:numFmt formatCode="_(&quot;€&quot;* #,##0_);_(&quot;€&quot;* \(#,##0\);_(&quot;€&quot;* &quot;-&quot;_);_(@_)" sourceLinked="1"/>
        <c:majorTickMark val="out"/>
        <c:minorTickMark val="none"/>
        <c:tickLblPos val="nextTo"/>
        <c:spPr>
          <a:ln w="3175"/>
        </c:spPr>
        <c:crossAx val="198107904"/>
        <c:crosses val="autoZero"/>
        <c:crossBetween val="between"/>
      </c:valAx>
    </c:plotArea>
    <c:legend>
      <c:legendPos val="r"/>
      <c:layout>
        <c:manualLayout>
          <c:xMode val="edge"/>
          <c:yMode val="edge"/>
          <c:x val="0.89848588919075156"/>
          <c:y val="0.43483071627651981"/>
          <c:w val="9.6633845476917668E-2"/>
          <c:h val="0.12711814069662974"/>
        </c:manualLayout>
      </c:layout>
      <c:overlay val="0"/>
      <c:txPr>
        <a:bodyPr/>
        <a:lstStyle/>
        <a:p>
          <a:pPr>
            <a:defRPr sz="1400"/>
          </a:pPr>
          <a:endParaRPr lang="nl-NL"/>
        </a:p>
      </c:txPr>
    </c:legend>
    <c:plotVisOnly val="1"/>
    <c:dispBlanksAs val="gap"/>
    <c:showDLblsOverMax val="0"/>
  </c:chart>
  <c:txPr>
    <a:bodyPr/>
    <a:lstStyle/>
    <a:p>
      <a:pPr>
        <a:defRPr sz="1100">
          <a:latin typeface="Verdana" pitchFamily="34" charset="0"/>
          <a:ea typeface="Verdana" pitchFamily="34" charset="0"/>
          <a:cs typeface="Verdana" pitchFamily="34" charset="0"/>
        </a:defRPr>
      </a:pPr>
      <a:endParaRPr lang="nl-NL"/>
    </a:p>
  </c:txPr>
  <c:printSettings>
    <c:headerFooter/>
    <c:pageMargins b="0.75000000000000311" l="0.70000000000000062" r="0.70000000000000062" t="0.7500000000000031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471973176597046E-3"/>
          <c:y val="3.7630585859426052E-2"/>
          <c:w val="0.8480562229838855"/>
          <c:h val="0.87463453202602726"/>
        </c:manualLayout>
      </c:layout>
      <c:lineChart>
        <c:grouping val="standard"/>
        <c:varyColors val="0"/>
        <c:ser>
          <c:idx val="0"/>
          <c:order val="0"/>
          <c:tx>
            <c:v>begroting</c:v>
          </c:tx>
          <c:spPr>
            <a:ln w="28575">
              <a:solidFill>
                <a:srgbClr val="92D050"/>
              </a:solidFill>
              <a:prstDash val="solid"/>
              <a:headEnd type="none"/>
            </a:ln>
            <a:effectLst>
              <a:innerShdw blurRad="63500" dist="800100" dir="2700000">
                <a:prstClr val="black">
                  <a:alpha val="50000"/>
                </a:prstClr>
              </a:innerShdw>
            </a:effectLst>
          </c:spPr>
          <c:marker>
            <c:symbol val="circle"/>
            <c:size val="8"/>
            <c:spPr>
              <a:solidFill>
                <a:srgbClr val="92D050"/>
              </a:solidFill>
              <a:ln>
                <a:solidFill>
                  <a:srgbClr val="92D050"/>
                </a:solidFill>
              </a:ln>
            </c:spPr>
          </c:marker>
          <c:cat>
            <c:numRef>
              <c:f>'7-12 maanden'!$E$187:$E$198</c:f>
              <c:numCache>
                <c:formatCode>[$-413]mmm/yy;@</c:formatCode>
                <c:ptCount val="12"/>
                <c:pt idx="0">
                  <c:v>0</c:v>
                </c:pt>
                <c:pt idx="1">
                  <c:v>0</c:v>
                </c:pt>
                <c:pt idx="2">
                  <c:v>0</c:v>
                </c:pt>
                <c:pt idx="3">
                  <c:v>0</c:v>
                </c:pt>
                <c:pt idx="4">
                  <c:v>0</c:v>
                </c:pt>
                <c:pt idx="5">
                  <c:v>0</c:v>
                </c:pt>
                <c:pt idx="6">
                  <c:v>0</c:v>
                </c:pt>
                <c:pt idx="7">
                  <c:v>0</c:v>
                </c:pt>
                <c:pt idx="8">
                  <c:v>0</c:v>
                </c:pt>
                <c:pt idx="9">
                  <c:v>0</c:v>
                </c:pt>
                <c:pt idx="10">
                  <c:v>0</c:v>
                </c:pt>
                <c:pt idx="11">
                  <c:v>0</c:v>
                </c:pt>
              </c:numCache>
            </c:numRef>
          </c:cat>
          <c:val>
            <c:numRef>
              <c:f>'7-12 maanden'!$L$187:$L$198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7ABD-42D3-ADDB-1321639E8B5A}"/>
            </c:ext>
          </c:extLst>
        </c:ser>
        <c:ser>
          <c:idx val="1"/>
          <c:order val="1"/>
          <c:tx>
            <c:v>werkelijk</c:v>
          </c:tx>
          <c:spPr>
            <a:ln w="28575">
              <a:solidFill>
                <a:srgbClr val="00B050"/>
              </a:solidFill>
            </a:ln>
          </c:spPr>
          <c:marker>
            <c:symbol val="circle"/>
            <c:size val="8"/>
            <c:spPr>
              <a:solidFill>
                <a:srgbClr val="00B050"/>
              </a:solidFill>
              <a:ln>
                <a:solidFill>
                  <a:srgbClr val="00B050"/>
                </a:solidFill>
              </a:ln>
            </c:spPr>
          </c:marker>
          <c:cat>
            <c:numRef>
              <c:f>'7-12 maanden'!$E$187:$E$198</c:f>
              <c:numCache>
                <c:formatCode>[$-413]mmm/yy;@</c:formatCode>
                <c:ptCount val="12"/>
                <c:pt idx="0">
                  <c:v>0</c:v>
                </c:pt>
                <c:pt idx="1">
                  <c:v>0</c:v>
                </c:pt>
                <c:pt idx="2">
                  <c:v>0</c:v>
                </c:pt>
                <c:pt idx="3">
                  <c:v>0</c:v>
                </c:pt>
                <c:pt idx="4">
                  <c:v>0</c:v>
                </c:pt>
                <c:pt idx="5">
                  <c:v>0</c:v>
                </c:pt>
                <c:pt idx="6">
                  <c:v>0</c:v>
                </c:pt>
                <c:pt idx="7">
                  <c:v>0</c:v>
                </c:pt>
                <c:pt idx="8">
                  <c:v>0</c:v>
                </c:pt>
                <c:pt idx="9">
                  <c:v>0</c:v>
                </c:pt>
                <c:pt idx="10">
                  <c:v>0</c:v>
                </c:pt>
                <c:pt idx="11">
                  <c:v>0</c:v>
                </c:pt>
              </c:numCache>
            </c:numRef>
          </c:cat>
          <c:val>
            <c:numRef>
              <c:f>'7-12 maanden'!$N$187:$N$198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7ABD-42D3-ADDB-1321639E8B5A}"/>
            </c:ext>
          </c:extLst>
        </c:ser>
        <c:dLbls>
          <c:showLegendKey val="0"/>
          <c:showVal val="0"/>
          <c:showCatName val="0"/>
          <c:showSerName val="0"/>
          <c:showPercent val="0"/>
          <c:showBubbleSize val="0"/>
        </c:dLbls>
        <c:marker val="1"/>
        <c:smooth val="0"/>
        <c:axId val="199859584"/>
        <c:axId val="199861760"/>
      </c:lineChart>
      <c:dateAx>
        <c:axId val="199859584"/>
        <c:scaling>
          <c:orientation val="minMax"/>
        </c:scaling>
        <c:delete val="0"/>
        <c:axPos val="b"/>
        <c:majorGridlines>
          <c:spPr>
            <a:ln>
              <a:prstDash val="dash"/>
            </a:ln>
          </c:spPr>
        </c:majorGridlines>
        <c:numFmt formatCode="[$-413]mmm/yy;@" sourceLinked="0"/>
        <c:majorTickMark val="out"/>
        <c:minorTickMark val="none"/>
        <c:tickLblPos val="nextTo"/>
        <c:crossAx val="199861760"/>
        <c:crosses val="autoZero"/>
        <c:auto val="1"/>
        <c:lblOffset val="100"/>
        <c:baseTimeUnit val="days"/>
        <c:minorUnit val="1"/>
      </c:dateAx>
      <c:valAx>
        <c:axId val="199861760"/>
        <c:scaling>
          <c:orientation val="minMax"/>
        </c:scaling>
        <c:delete val="0"/>
        <c:axPos val="l"/>
        <c:majorGridlines>
          <c:spPr>
            <a:ln>
              <a:prstDash val="dash"/>
            </a:ln>
          </c:spPr>
        </c:majorGridlines>
        <c:numFmt formatCode="_(&quot;€&quot;* #,##0_);_(&quot;€&quot;* \(#,##0\);_(&quot;€&quot;* &quot;-&quot;_);_(@_)" sourceLinked="1"/>
        <c:majorTickMark val="out"/>
        <c:minorTickMark val="none"/>
        <c:tickLblPos val="nextTo"/>
        <c:spPr>
          <a:ln w="3175"/>
        </c:spPr>
        <c:crossAx val="199859584"/>
        <c:crosses val="autoZero"/>
        <c:crossBetween val="between"/>
      </c:valAx>
    </c:plotArea>
    <c:legend>
      <c:legendPos val="r"/>
      <c:layout>
        <c:manualLayout>
          <c:xMode val="edge"/>
          <c:yMode val="edge"/>
          <c:x val="0.89848588919075156"/>
          <c:y val="0.43483071627651981"/>
          <c:w val="9.6633845476917668E-2"/>
          <c:h val="0.12711814069662974"/>
        </c:manualLayout>
      </c:layout>
      <c:overlay val="0"/>
      <c:txPr>
        <a:bodyPr/>
        <a:lstStyle/>
        <a:p>
          <a:pPr>
            <a:defRPr sz="1400"/>
          </a:pPr>
          <a:endParaRPr lang="nl-NL"/>
        </a:p>
      </c:txPr>
    </c:legend>
    <c:plotVisOnly val="1"/>
    <c:dispBlanksAs val="gap"/>
    <c:showDLblsOverMax val="0"/>
  </c:chart>
  <c:txPr>
    <a:bodyPr/>
    <a:lstStyle/>
    <a:p>
      <a:pPr>
        <a:defRPr sz="1100">
          <a:latin typeface="Verdana" pitchFamily="34" charset="0"/>
          <a:ea typeface="Verdana" pitchFamily="34" charset="0"/>
          <a:cs typeface="Verdana" pitchFamily="34" charset="0"/>
        </a:defRPr>
      </a:pPr>
      <a:endParaRPr lang="nl-NL"/>
    </a:p>
  </c:txPr>
  <c:printSettings>
    <c:headerFooter/>
    <c:pageMargins b="0.75000000000000333" l="0.70000000000000062" r="0.70000000000000062" t="0.750000000000003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diagrammen'!$Q$17,'Taart diagrammen'!$Q$18,'Taart diagrammen'!$Q$19,'Taart diagrammen'!$Q$20,'Taart diagrammen'!$Q$21,'Taart diagrammen'!$Q$22,'Taart diagrammen'!$Q$23,'Taart diagrammen'!$Q$24)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EE2-4DDB-BB84-F5C743CE6182}"/>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 l="0.70000000000000062" r="0.70000000000000062" t="0.75000000000000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diagrammen'!$V$17,'Taart diagrammen'!$V$18,'Taart diagrammen'!$V$19,'Taart diagrammen'!$V$20,'Taart diagrammen'!$V$21,'Taart diagrammen'!$V$22,'Taart diagrammen'!$V$23,'Taart diagrammen'!$V$24)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877-4134-9924-732BA871E169}"/>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22" l="0.70000000000000062" r="0.70000000000000062" t="0.750000000000002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45"/>
          <c:w val="0.71876938075316543"/>
          <c:h val="0.54173655599893056"/>
        </c:manualLayout>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2EC-49E2-AD9A-76789F687B68}"/>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5555555555555455E-2"/>
          <c:w val="0.43316279713107941"/>
          <c:h val="0.98888937493924356"/>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178" l="0.70000000000000062" r="0.70000000000000062" t="0.750000000000001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51"/>
          <c:w val="0.71876938075316543"/>
          <c:h val="0.54173655599893056"/>
        </c:manualLayout>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3B1-4DFC-932F-3E8C8E49FB20}"/>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5555555555555455E-2"/>
          <c:w val="0.43316279713107941"/>
          <c:h val="0.98888937493924356"/>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 l="0.70000000000000062" r="0.70000000000000062" t="0.75000000000000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57"/>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6DD-4FCB-BEDB-7F083F8C8A63}"/>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22" l="0.70000000000000062" r="0.70000000000000062" t="0.7500000000000022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57"/>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CE3-44B1-9E72-3BD056ED491B}"/>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22" l="0.70000000000000062" r="0.70000000000000062" t="0.7500000000000022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57"/>
          <c:w val="0.71876938075316543"/>
          <c:h val="0.54173655599893056"/>
        </c:manualLayout>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A02-444D-B0F7-FBDBACDB69AF}"/>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5555555555555455E-2"/>
          <c:w val="0.43316279713107941"/>
          <c:h val="0.98888937493924356"/>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22" l="0.70000000000000062" r="0.70000000000000062" t="0.750000000000002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375-4DDA-BC4A-7C65FF23D671}"/>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D7F-4D7F-A5C0-A6B668B96AF8}"/>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301-4ABA-A1B1-42AB7434BDBD}"/>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5555555555555455E-2"/>
          <c:w val="0.43316279713107941"/>
          <c:h val="0.98888937493924356"/>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diagrammen'!$Q$36,'Taart diagrammen'!$Q$37,'Taart diagrammen'!$Q$38,'Taart diagrammen'!$Q$39,'Taart diagrammen'!$Q$40,'Taart diagrammen'!$Q$41,'Taart diagrammen'!$Q$42,'Taart diagrammen'!$Q$43)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FC1-4337-96F2-D37C294DC4EF}"/>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22" l="0.70000000000000062" r="0.70000000000000062" t="0.75000000000000222"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diagrammen'!$V$35,'Taart diagrammen'!$V$35,'Taart diagrammen'!$V$36,'Taart diagrammen'!$V$37,'Taart diagrammen'!$V$38,'Taart diagrammen'!$V$39,'Taart diagrammen'!$V$40,'Taart diagrammen'!$V$41,'Taart diagrammen'!$V$42,'Taart diagrammen'!$V$43)</c:f>
              <c:numCache>
                <c:formatCode>_(* #,##0_);_(* \(#,##0\);_(* "-"_);_(@_)</c:formatCode>
                <c:ptCount val="10"/>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125-4EB8-A312-B724BA77C919}"/>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diagrammen'!$Q$57,'Taart diagrammen'!$Q$58,'Taart diagrammen'!$Q$59,'Taart diagrammen'!$Q$60,'Taart diagrammen'!$Q$61,'Taart diagrammen'!$Q$62,'Taart diagrammen'!$Q$63,'Taart diagrammen'!$Q$64)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B13-45A0-AE21-21013A4EC4EC}"/>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diagrammen'!$V$57,'Taart diagrammen'!$V$58,'Taart diagrammen'!$V$59,'Taart diagrammen'!$V$60,'Taart diagrammen'!$V$61,'Taart diagrammen'!$V$62,'Taart diagrammen'!$V$63,'Taart diagrammen'!$V$64)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7AA-498E-999F-805C467E032E}"/>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66" l="0.70000000000000062" r="0.70000000000000062" t="0.75000000000000266"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diagrammen'!$Q$76,'Taart diagrammen'!$Q$77,'Taart diagrammen'!$Q$78,'Taart diagrammen'!$Q$79,'Taart diagrammen'!$Q$80,'Taart diagrammen'!$Q$81,'Taart diagrammen'!$Q$82,'Taart diagrammen'!$Q$83)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C16-4CC4-B6CE-7487B87A58D4}"/>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66" l="0.70000000000000062" r="0.70000000000000062" t="0.75000000000000266"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diagrammen'!$V$76,'Taart diagrammen'!$V$77,'Taart diagrammen'!$V$78,'Taart diagrammen'!$V$79,'Taart diagrammen'!$V$80,'Taart diagrammen'!$V$81,'Taart diagrammen'!$V$82,'Taart diagrammen'!$V$83)</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4A0-4AD8-BC8C-0E5342A27AD8}"/>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89" l="0.70000000000000062" r="0.70000000000000062" t="0.75000000000000289"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603-4E2F-9C65-269D1902E53B}"/>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0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F9F-4123-B3D6-BDCB9C56E270}"/>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7407407407407546E-2"/>
          <c:w val="0.43316279713107941"/>
          <c:h val="0.99074122679109711"/>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manualLayout>
          <c:layoutTarget val="inner"/>
          <c:xMode val="edge"/>
          <c:yMode val="edge"/>
          <c:x val="0.28123061924683446"/>
          <c:y val="0.21320116245680468"/>
          <c:w val="0.71876938075316543"/>
          <c:h val="0.54173655599893056"/>
        </c:manualLayout>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diagrammen'!$E$17,'Taart diagrammen'!$E$18,'Taart diagrammen'!$E$19,'Taart diagrammen'!$E$20,'Taart diagrammen'!$E$21,'Taart diagrammen'!$E$22,'Taart diagrammen'!$E$23,'Taart diagrammen'!$E$24)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diagrammen'!$F$17,'Taart diagrammen'!$F$18,'Taart diagrammen'!$F$19,'Taart diagrammen'!$F$20,'Taart diagrammen'!$F$21,'Taart diagrammen'!$F$22,'Taart diagrammen'!$F$23,'Taart diagrammen'!$F$24)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E2D-4E73-AFEB-68834FB71866}"/>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wMode val="edge"/>
          <c:hMode val="edge"/>
          <c:x val="8.9974293059125968E-3"/>
          <c:y val="5.5555555555555455E-2"/>
          <c:w val="0.43316279713107941"/>
          <c:h val="0.98888937493924356"/>
        </c:manualLayout>
      </c:layout>
      <c:overlay val="0"/>
      <c:txPr>
        <a:bodyPr/>
        <a:lstStyle/>
        <a:p>
          <a:pPr>
            <a:defRPr sz="1265" b="0" i="0" u="none" strike="noStrike" baseline="0">
              <a:solidFill>
                <a:srgbClr val="000000"/>
              </a:solidFill>
              <a:latin typeface="Calibri"/>
              <a:ea typeface="Calibri"/>
              <a:cs typeface="Calibri"/>
            </a:defRPr>
          </a:pPr>
          <a:endParaRPr lang="nl-NL"/>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44" l="0.70000000000000062" r="0.70000000000000062" t="0.75000000000000244"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diagrammen'!$Q$97,'Taart diagrammen'!$Q$98,'Taart diagrammen'!$Q$99,'Taart diagrammen'!$Q$100,'Taart diagrammen'!$Q$101,'Taart diagrammen'!$Q$102,'Taart diagrammen'!$Q$103,'Taart diagrammen'!$Q$104)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363-44F7-8ED3-A912B4D9836F}"/>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66" l="0.70000000000000062" r="0.70000000000000062" t="0.75000000000000266"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40"/>
      <c:rotY val="0"/>
      <c:rAngAx val="0"/>
    </c:view3D>
    <c:floor>
      <c:thickness val="0"/>
    </c:floor>
    <c:sideWall>
      <c:thickness val="0"/>
    </c:sideWall>
    <c:backWall>
      <c:thickness val="0"/>
    </c:backWall>
    <c:plotArea>
      <c:layout/>
      <c:pie3DChart>
        <c:varyColors val="1"/>
        <c:ser>
          <c:idx val="0"/>
          <c:order val="0"/>
          <c:dLbls>
            <c:spPr>
              <a:noFill/>
              <a:ln>
                <a:noFill/>
              </a:ln>
              <a:effectLst/>
            </c:spPr>
            <c:txPr>
              <a:bodyPr/>
              <a:lstStyle/>
              <a:p>
                <a:pPr>
                  <a:defRPr sz="1400" b="0" i="0" u="none" strike="noStrike" baseline="0">
                    <a:solidFill>
                      <a:srgbClr val="000000"/>
                    </a:solidFill>
                    <a:latin typeface="Calibri"/>
                    <a:ea typeface="Calibri"/>
                    <a:cs typeface="Calibri"/>
                  </a:defRPr>
                </a:pPr>
                <a:endParaRPr lang="nl-NL"/>
              </a:p>
            </c:txPr>
            <c:showLegendKey val="0"/>
            <c:showVal val="0"/>
            <c:showCatName val="0"/>
            <c:showSerName val="0"/>
            <c:showPercent val="1"/>
            <c:showBubbleSize val="0"/>
            <c:showLeaderLines val="1"/>
            <c:extLst>
              <c:ext xmlns:c15="http://schemas.microsoft.com/office/drawing/2012/chart" uri="{CE6537A1-D6FC-4f65-9D91-7224C49458BB}"/>
            </c:extLst>
          </c:dLbls>
          <c:cat>
            <c:strRef>
              <c:f>'Taart diagrammen'!$E$17:$E$24</c:f>
              <c:strCache>
                <c:ptCount val="8"/>
                <c:pt idx="0">
                  <c:v>Wonen</c:v>
                </c:pt>
                <c:pt idx="1">
                  <c:v>Verzekeringen</c:v>
                </c:pt>
                <c:pt idx="2">
                  <c:v>Abonnementen en contributies</c:v>
                </c:pt>
                <c:pt idx="3">
                  <c:v>Kinderen</c:v>
                </c:pt>
                <c:pt idx="4">
                  <c:v>Vervoer</c:v>
                </c:pt>
                <c:pt idx="5">
                  <c:v>Afbetalingen</c:v>
                </c:pt>
                <c:pt idx="6">
                  <c:v>Reserveren/sparen voor</c:v>
                </c:pt>
                <c:pt idx="7">
                  <c:v>Huishoudelijke uitgaven</c:v>
                </c:pt>
              </c:strCache>
            </c:strRef>
          </c:cat>
          <c:val>
            <c:numRef>
              <c:f>('Taart diagrammen'!$V$97,'Taart diagrammen'!$V$98,'Taart diagrammen'!$V$99,'Taart diagrammen'!$V$100,'Taart diagrammen'!$V$101,'Taart diagrammen'!$V$102,'Taart diagrammen'!$V$103,'Taart diagrammen'!$V$104)</c:f>
              <c:numCache>
                <c:formatCode>_(* #,##0_);_(* \(#,##0\);_(* "-"_);_(@_)</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0E7-4BF4-8A2D-455684941D58}"/>
            </c:ext>
          </c:extLst>
        </c:ser>
        <c:dLbls>
          <c:showLegendKey val="0"/>
          <c:showVal val="0"/>
          <c:showCatName val="0"/>
          <c:showSerName val="0"/>
          <c:showPercent val="1"/>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289" l="0.70000000000000062" r="0.70000000000000062" t="0.750000000000002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Inhoudsopgave!A1"/></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Welkom!A1"/></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Welkom!A1"/><Relationship Id="rId1" Type="http://schemas.openxmlformats.org/officeDocument/2006/relationships/chart" Target="../charts/chart1.xml"/><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Welkom!A1"/><Relationship Id="rId1" Type="http://schemas.openxmlformats.org/officeDocument/2006/relationships/chart" Target="../charts/chart2.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8" Type="http://schemas.openxmlformats.org/officeDocument/2006/relationships/chart" Target="../charts/chart10.xml"/><Relationship Id="rId13" Type="http://schemas.openxmlformats.org/officeDocument/2006/relationships/chart" Target="../charts/chart15.xml"/><Relationship Id="rId18" Type="http://schemas.openxmlformats.org/officeDocument/2006/relationships/chart" Target="../charts/chart20.xml"/><Relationship Id="rId3" Type="http://schemas.openxmlformats.org/officeDocument/2006/relationships/chart" Target="../charts/chart5.xml"/><Relationship Id="rId21" Type="http://schemas.openxmlformats.org/officeDocument/2006/relationships/chart" Target="../charts/chart23.xml"/><Relationship Id="rId7" Type="http://schemas.openxmlformats.org/officeDocument/2006/relationships/chart" Target="../charts/chart9.xml"/><Relationship Id="rId12" Type="http://schemas.openxmlformats.org/officeDocument/2006/relationships/chart" Target="../charts/chart14.xml"/><Relationship Id="rId17" Type="http://schemas.openxmlformats.org/officeDocument/2006/relationships/chart" Target="../charts/chart19.xml"/><Relationship Id="rId2" Type="http://schemas.openxmlformats.org/officeDocument/2006/relationships/chart" Target="../charts/chart4.xml"/><Relationship Id="rId16" Type="http://schemas.openxmlformats.org/officeDocument/2006/relationships/chart" Target="../charts/chart18.xml"/><Relationship Id="rId20" Type="http://schemas.openxmlformats.org/officeDocument/2006/relationships/chart" Target="../charts/chart22.xml"/><Relationship Id="rId1" Type="http://schemas.openxmlformats.org/officeDocument/2006/relationships/chart" Target="../charts/chart3.xml"/><Relationship Id="rId6" Type="http://schemas.openxmlformats.org/officeDocument/2006/relationships/chart" Target="../charts/chart8.xml"/><Relationship Id="rId11" Type="http://schemas.openxmlformats.org/officeDocument/2006/relationships/chart" Target="../charts/chart13.xml"/><Relationship Id="rId24" Type="http://schemas.openxmlformats.org/officeDocument/2006/relationships/image" Target="../media/image8.png"/><Relationship Id="rId5" Type="http://schemas.openxmlformats.org/officeDocument/2006/relationships/chart" Target="../charts/chart7.xml"/><Relationship Id="rId15" Type="http://schemas.openxmlformats.org/officeDocument/2006/relationships/chart" Target="../charts/chart17.xml"/><Relationship Id="rId23" Type="http://schemas.openxmlformats.org/officeDocument/2006/relationships/hyperlink" Target="#Inhoudsopgave!A1"/><Relationship Id="rId10" Type="http://schemas.openxmlformats.org/officeDocument/2006/relationships/chart" Target="../charts/chart12.xml"/><Relationship Id="rId19" Type="http://schemas.openxmlformats.org/officeDocument/2006/relationships/chart" Target="../charts/chart21.xml"/><Relationship Id="rId4" Type="http://schemas.openxmlformats.org/officeDocument/2006/relationships/chart" Target="../charts/chart6.xml"/><Relationship Id="rId9" Type="http://schemas.openxmlformats.org/officeDocument/2006/relationships/chart" Target="../charts/chart11.xml"/><Relationship Id="rId14" Type="http://schemas.openxmlformats.org/officeDocument/2006/relationships/chart" Target="../charts/chart16.xml"/><Relationship Id="rId22"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17</xdr:col>
      <xdr:colOff>5602939</xdr:colOff>
      <xdr:row>1</xdr:row>
      <xdr:rowOff>59764</xdr:rowOff>
    </xdr:from>
    <xdr:to>
      <xdr:col>21</xdr:col>
      <xdr:colOff>649945</xdr:colOff>
      <xdr:row>1</xdr:row>
      <xdr:rowOff>1113118</xdr:rowOff>
    </xdr:to>
    <xdr:pic>
      <xdr:nvPicPr>
        <xdr:cNvPr id="4" name="Afbeelding 3">
          <a:extLst>
            <a:ext uri="{FF2B5EF4-FFF2-40B4-BE49-F238E27FC236}">
              <a16:creationId xmlns:a16="http://schemas.microsoft.com/office/drawing/2014/main" id="{FC0B8F22-E3F8-28EA-A310-12BFFE2438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66" t="32766" r="10838" b="28768"/>
        <a:stretch>
          <a:fillRect/>
        </a:stretch>
      </xdr:blipFill>
      <xdr:spPr>
        <a:xfrm>
          <a:off x="11930527" y="291352"/>
          <a:ext cx="3160065" cy="10533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15240</xdr:colOff>
      <xdr:row>1</xdr:row>
      <xdr:rowOff>7620</xdr:rowOff>
    </xdr:from>
    <xdr:to>
      <xdr:col>4</xdr:col>
      <xdr:colOff>2095500</xdr:colOff>
      <xdr:row>7</xdr:row>
      <xdr:rowOff>160020</xdr:rowOff>
    </xdr:to>
    <xdr:pic>
      <xdr:nvPicPr>
        <xdr:cNvPr id="65249434" name="Afbeelding 3" descr="Button Inhoudsopgave.png">
          <a:hlinkClick xmlns:r="http://schemas.openxmlformats.org/officeDocument/2006/relationships" r:id="rId1" tooltip="Terug naar &quot;Inhoudsopgave&quot;"/>
          <a:extLst>
            <a:ext uri="{FF2B5EF4-FFF2-40B4-BE49-F238E27FC236}">
              <a16:creationId xmlns:a16="http://schemas.microsoft.com/office/drawing/2014/main" id="{00000000-0008-0000-0300-00009AA0E303}"/>
            </a:ext>
          </a:extLst>
        </xdr:cNvPr>
        <xdr:cNvPicPr>
          <a:picLocks noChangeAspect="1"/>
        </xdr:cNvPicPr>
      </xdr:nvPicPr>
      <xdr:blipFill>
        <a:blip xmlns:r="http://schemas.openxmlformats.org/officeDocument/2006/relationships" r:embed="rId2" cstate="print"/>
        <a:srcRect/>
        <a:stretch>
          <a:fillRect/>
        </a:stretch>
      </xdr:blipFill>
      <xdr:spPr bwMode="auto">
        <a:xfrm>
          <a:off x="220980" y="205740"/>
          <a:ext cx="2537460" cy="1417320"/>
        </a:xfrm>
        <a:prstGeom prst="rect">
          <a:avLst/>
        </a:prstGeom>
        <a:noFill/>
        <a:ln w="9525">
          <a:noFill/>
          <a:miter lim="800000"/>
          <a:headEnd/>
          <a:tailEnd/>
        </a:ln>
      </xdr:spPr>
    </xdr:pic>
    <xdr:clientData/>
  </xdr:twoCellAnchor>
  <xdr:twoCellAnchor editAs="oneCell">
    <xdr:from>
      <xdr:col>18</xdr:col>
      <xdr:colOff>600637</xdr:colOff>
      <xdr:row>9</xdr:row>
      <xdr:rowOff>116544</xdr:rowOff>
    </xdr:from>
    <xdr:to>
      <xdr:col>22</xdr:col>
      <xdr:colOff>608939</xdr:colOff>
      <xdr:row>9</xdr:row>
      <xdr:rowOff>1147486</xdr:rowOff>
    </xdr:to>
    <xdr:pic>
      <xdr:nvPicPr>
        <xdr:cNvPr id="3" name="Afbeelding 2" descr="SammenLogoRGB.p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3" cstate="print"/>
        <a:stretch>
          <a:fillRect/>
        </a:stretch>
      </xdr:blipFill>
      <xdr:spPr>
        <a:xfrm>
          <a:off x="12451978" y="1990168"/>
          <a:ext cx="3199737" cy="1030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17929</xdr:colOff>
      <xdr:row>1</xdr:row>
      <xdr:rowOff>179293</xdr:rowOff>
    </xdr:from>
    <xdr:to>
      <xdr:col>4</xdr:col>
      <xdr:colOff>2077105</xdr:colOff>
      <xdr:row>7</xdr:row>
      <xdr:rowOff>17930</xdr:rowOff>
    </xdr:to>
    <xdr:pic>
      <xdr:nvPicPr>
        <xdr:cNvPr id="10" name="Afbeelding 9">
          <a:hlinkClick xmlns:r="http://schemas.openxmlformats.org/officeDocument/2006/relationships" r:id="rId1" tooltip="Terug naar Welkom"/>
          <a:extLst>
            <a:ext uri="{FF2B5EF4-FFF2-40B4-BE49-F238E27FC236}">
              <a16:creationId xmlns:a16="http://schemas.microsoft.com/office/drawing/2014/main" id="{18959EAF-59BA-48E0-8F5D-4471D905C7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17" y="376517"/>
          <a:ext cx="2516376" cy="1093695"/>
        </a:xfrm>
        <a:prstGeom prst="rect">
          <a:avLst/>
        </a:prstGeom>
      </xdr:spPr>
    </xdr:pic>
    <xdr:clientData/>
  </xdr:twoCellAnchor>
  <xdr:twoCellAnchor editAs="oneCell">
    <xdr:from>
      <xdr:col>18</xdr:col>
      <xdr:colOff>754530</xdr:colOff>
      <xdr:row>9</xdr:row>
      <xdr:rowOff>59767</xdr:rowOff>
    </xdr:from>
    <xdr:to>
      <xdr:col>22</xdr:col>
      <xdr:colOff>657418</xdr:colOff>
      <xdr:row>9</xdr:row>
      <xdr:rowOff>1113121</xdr:rowOff>
    </xdr:to>
    <xdr:pic>
      <xdr:nvPicPr>
        <xdr:cNvPr id="2" name="Afbeelding 1">
          <a:extLst>
            <a:ext uri="{FF2B5EF4-FFF2-40B4-BE49-F238E27FC236}">
              <a16:creationId xmlns:a16="http://schemas.microsoft.com/office/drawing/2014/main" id="{E3651009-350C-4ED3-9F76-9D711790201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566" t="32766" r="10838" b="28768"/>
        <a:stretch>
          <a:fillRect/>
        </a:stretch>
      </xdr:blipFill>
      <xdr:spPr>
        <a:xfrm>
          <a:off x="12812059" y="1964767"/>
          <a:ext cx="3160065" cy="10533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183</xdr:row>
      <xdr:rowOff>45720</xdr:rowOff>
    </xdr:from>
    <xdr:to>
      <xdr:col>22</xdr:col>
      <xdr:colOff>777240</xdr:colOff>
      <xdr:row>184</xdr:row>
      <xdr:rowOff>0</xdr:rowOff>
    </xdr:to>
    <xdr:graphicFrame macro="">
      <xdr:nvGraphicFramePr>
        <xdr:cNvPr id="66830366" name="Grafiek 3">
          <a:extLst>
            <a:ext uri="{FF2B5EF4-FFF2-40B4-BE49-F238E27FC236}">
              <a16:creationId xmlns:a16="http://schemas.microsoft.com/office/drawing/2014/main" id="{00000000-0008-0000-0600-00001EC0F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17930</xdr:colOff>
      <xdr:row>1</xdr:row>
      <xdr:rowOff>170329</xdr:rowOff>
    </xdr:from>
    <xdr:to>
      <xdr:col>4</xdr:col>
      <xdr:colOff>2077106</xdr:colOff>
      <xdr:row>7</xdr:row>
      <xdr:rowOff>8966</xdr:rowOff>
    </xdr:to>
    <xdr:pic>
      <xdr:nvPicPr>
        <xdr:cNvPr id="6" name="Afbeelding 5">
          <a:hlinkClick xmlns:r="http://schemas.openxmlformats.org/officeDocument/2006/relationships" r:id="rId2" tooltip="Terug naar Welkom"/>
          <a:extLst>
            <a:ext uri="{FF2B5EF4-FFF2-40B4-BE49-F238E27FC236}">
              <a16:creationId xmlns:a16="http://schemas.microsoft.com/office/drawing/2014/main" id="{368383CA-7E4D-41B3-AD25-B92378CC42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4118" y="367553"/>
          <a:ext cx="2516376" cy="1093695"/>
        </a:xfrm>
        <a:prstGeom prst="rect">
          <a:avLst/>
        </a:prstGeom>
      </xdr:spPr>
    </xdr:pic>
    <xdr:clientData/>
  </xdr:twoCellAnchor>
  <xdr:twoCellAnchor editAs="oneCell">
    <xdr:from>
      <xdr:col>18</xdr:col>
      <xdr:colOff>754534</xdr:colOff>
      <xdr:row>9</xdr:row>
      <xdr:rowOff>67237</xdr:rowOff>
    </xdr:from>
    <xdr:to>
      <xdr:col>22</xdr:col>
      <xdr:colOff>657422</xdr:colOff>
      <xdr:row>9</xdr:row>
      <xdr:rowOff>1120591</xdr:rowOff>
    </xdr:to>
    <xdr:pic>
      <xdr:nvPicPr>
        <xdr:cNvPr id="2" name="Afbeelding 1">
          <a:extLst>
            <a:ext uri="{FF2B5EF4-FFF2-40B4-BE49-F238E27FC236}">
              <a16:creationId xmlns:a16="http://schemas.microsoft.com/office/drawing/2014/main" id="{618E8933-BD54-466B-9BB2-A4C3510A828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566" t="32766" r="10838" b="28768"/>
        <a:stretch>
          <a:fillRect/>
        </a:stretch>
      </xdr:blipFill>
      <xdr:spPr>
        <a:xfrm>
          <a:off x="12812063" y="1972237"/>
          <a:ext cx="3160065" cy="10533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183</xdr:row>
      <xdr:rowOff>45720</xdr:rowOff>
    </xdr:from>
    <xdr:to>
      <xdr:col>22</xdr:col>
      <xdr:colOff>777240</xdr:colOff>
      <xdr:row>184</xdr:row>
      <xdr:rowOff>0</xdr:rowOff>
    </xdr:to>
    <xdr:graphicFrame macro="">
      <xdr:nvGraphicFramePr>
        <xdr:cNvPr id="62515750" name="Grafiek 3">
          <a:extLst>
            <a:ext uri="{FF2B5EF4-FFF2-40B4-BE49-F238E27FC236}">
              <a16:creationId xmlns:a16="http://schemas.microsoft.com/office/drawing/2014/main" id="{00000000-0008-0000-0700-000026EAB9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17929</xdr:colOff>
      <xdr:row>1</xdr:row>
      <xdr:rowOff>179294</xdr:rowOff>
    </xdr:from>
    <xdr:to>
      <xdr:col>4</xdr:col>
      <xdr:colOff>2077105</xdr:colOff>
      <xdr:row>7</xdr:row>
      <xdr:rowOff>17931</xdr:rowOff>
    </xdr:to>
    <xdr:pic>
      <xdr:nvPicPr>
        <xdr:cNvPr id="6" name="Afbeelding 5">
          <a:hlinkClick xmlns:r="http://schemas.openxmlformats.org/officeDocument/2006/relationships" r:id="rId2" tooltip="Terug naar Welkom"/>
          <a:extLst>
            <a:ext uri="{FF2B5EF4-FFF2-40B4-BE49-F238E27FC236}">
              <a16:creationId xmlns:a16="http://schemas.microsoft.com/office/drawing/2014/main" id="{BA473C8E-A958-44D5-B2A3-BA4852C8F0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4117" y="376518"/>
          <a:ext cx="2516376" cy="1093695"/>
        </a:xfrm>
        <a:prstGeom prst="rect">
          <a:avLst/>
        </a:prstGeom>
      </xdr:spPr>
    </xdr:pic>
    <xdr:clientData/>
  </xdr:twoCellAnchor>
  <xdr:twoCellAnchor editAs="oneCell">
    <xdr:from>
      <xdr:col>18</xdr:col>
      <xdr:colOff>754534</xdr:colOff>
      <xdr:row>9</xdr:row>
      <xdr:rowOff>59766</xdr:rowOff>
    </xdr:from>
    <xdr:to>
      <xdr:col>22</xdr:col>
      <xdr:colOff>657422</xdr:colOff>
      <xdr:row>9</xdr:row>
      <xdr:rowOff>1113120</xdr:rowOff>
    </xdr:to>
    <xdr:pic>
      <xdr:nvPicPr>
        <xdr:cNvPr id="2" name="Afbeelding 1">
          <a:extLst>
            <a:ext uri="{FF2B5EF4-FFF2-40B4-BE49-F238E27FC236}">
              <a16:creationId xmlns:a16="http://schemas.microsoft.com/office/drawing/2014/main" id="{EFC5CA77-A825-4B27-A64E-F86FD413E48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7566" t="32766" r="10838" b="28768"/>
        <a:stretch>
          <a:fillRect/>
        </a:stretch>
      </xdr:blipFill>
      <xdr:spPr>
        <a:xfrm>
          <a:off x="12812063" y="1964766"/>
          <a:ext cx="3160065" cy="10533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662940</xdr:colOff>
      <xdr:row>51</xdr:row>
      <xdr:rowOff>106680</xdr:rowOff>
    </xdr:from>
    <xdr:to>
      <xdr:col>22</xdr:col>
      <xdr:colOff>723900</xdr:colOff>
      <xdr:row>51</xdr:row>
      <xdr:rowOff>1181100</xdr:rowOff>
    </xdr:to>
    <xdr:pic>
      <xdr:nvPicPr>
        <xdr:cNvPr id="56631111" name="Afbeelding 14" descr="Logo Email handtekening Saldosupport Financiele Coaching Swiss721 Ltcn BT.jpg">
          <a:extLst>
            <a:ext uri="{FF2B5EF4-FFF2-40B4-BE49-F238E27FC236}">
              <a16:creationId xmlns:a16="http://schemas.microsoft.com/office/drawing/2014/main" id="{00000000-0008-0000-0800-0000471F6003}"/>
            </a:ext>
          </a:extLst>
        </xdr:cNvPr>
        <xdr:cNvPicPr>
          <a:picLocks noChangeAspect="1"/>
        </xdr:cNvPicPr>
      </xdr:nvPicPr>
      <xdr:blipFill>
        <a:blip xmlns:r="http://schemas.openxmlformats.org/officeDocument/2006/relationships" r:embed="rId1" cstate="print"/>
        <a:srcRect/>
        <a:stretch>
          <a:fillRect/>
        </a:stretch>
      </xdr:blipFill>
      <xdr:spPr bwMode="auto">
        <a:xfrm>
          <a:off x="13327380" y="13822680"/>
          <a:ext cx="2461260" cy="1074420"/>
        </a:xfrm>
        <a:prstGeom prst="rect">
          <a:avLst/>
        </a:prstGeom>
        <a:noFill/>
        <a:ln w="9525">
          <a:noFill/>
          <a:miter lim="800000"/>
          <a:headEnd/>
          <a:tailEnd/>
        </a:ln>
      </xdr:spPr>
    </xdr:pic>
    <xdr:clientData/>
  </xdr:twoCellAnchor>
  <xdr:twoCellAnchor editAs="oneCell">
    <xdr:from>
      <xdr:col>19</xdr:col>
      <xdr:colOff>662940</xdr:colOff>
      <xdr:row>91</xdr:row>
      <xdr:rowOff>114300</xdr:rowOff>
    </xdr:from>
    <xdr:to>
      <xdr:col>22</xdr:col>
      <xdr:colOff>723900</xdr:colOff>
      <xdr:row>91</xdr:row>
      <xdr:rowOff>1181100</xdr:rowOff>
    </xdr:to>
    <xdr:pic>
      <xdr:nvPicPr>
        <xdr:cNvPr id="56631112" name="Afbeelding 14" descr="Logo Email handtekening Saldosupport Financiele Coaching Swiss721 Ltcn BT.jpg">
          <a:extLst>
            <a:ext uri="{FF2B5EF4-FFF2-40B4-BE49-F238E27FC236}">
              <a16:creationId xmlns:a16="http://schemas.microsoft.com/office/drawing/2014/main" id="{00000000-0008-0000-0800-0000481F6003}"/>
            </a:ext>
          </a:extLst>
        </xdr:cNvPr>
        <xdr:cNvPicPr>
          <a:picLocks noChangeAspect="1"/>
        </xdr:cNvPicPr>
      </xdr:nvPicPr>
      <xdr:blipFill>
        <a:blip xmlns:r="http://schemas.openxmlformats.org/officeDocument/2006/relationships" r:embed="rId2" cstate="print"/>
        <a:srcRect/>
        <a:stretch>
          <a:fillRect/>
        </a:stretch>
      </xdr:blipFill>
      <xdr:spPr bwMode="auto">
        <a:xfrm>
          <a:off x="13327380" y="24902160"/>
          <a:ext cx="2461260" cy="1066800"/>
        </a:xfrm>
        <a:prstGeom prst="rect">
          <a:avLst/>
        </a:prstGeom>
        <a:noFill/>
        <a:ln w="9525">
          <a:noFill/>
          <a:miter lim="800000"/>
          <a:headEnd/>
          <a:tailEnd/>
        </a:ln>
      </xdr:spPr>
    </xdr:pic>
    <xdr:clientData/>
  </xdr:twoCellAnchor>
  <xdr:twoCellAnchor editAs="oneCell">
    <xdr:from>
      <xdr:col>19</xdr:col>
      <xdr:colOff>632460</xdr:colOff>
      <xdr:row>9</xdr:row>
      <xdr:rowOff>83820</xdr:rowOff>
    </xdr:from>
    <xdr:to>
      <xdr:col>22</xdr:col>
      <xdr:colOff>731520</xdr:colOff>
      <xdr:row>9</xdr:row>
      <xdr:rowOff>1188720</xdr:rowOff>
    </xdr:to>
    <xdr:pic>
      <xdr:nvPicPr>
        <xdr:cNvPr id="56631113" name="Afbeelding 6" descr="Logo Saldosupport Financiele Coaching Swiss721 Ltcn BT PNG small.png">
          <a:extLst>
            <a:ext uri="{FF2B5EF4-FFF2-40B4-BE49-F238E27FC236}">
              <a16:creationId xmlns:a16="http://schemas.microsoft.com/office/drawing/2014/main" id="{00000000-0008-0000-0800-0000491F6003}"/>
            </a:ext>
          </a:extLst>
        </xdr:cNvPr>
        <xdr:cNvPicPr>
          <a:picLocks noChangeAspect="1"/>
        </xdr:cNvPicPr>
      </xdr:nvPicPr>
      <xdr:blipFill>
        <a:blip xmlns:r="http://schemas.openxmlformats.org/officeDocument/2006/relationships" r:embed="rId3" cstate="print"/>
        <a:srcRect/>
        <a:stretch>
          <a:fillRect/>
        </a:stretch>
      </xdr:blipFill>
      <xdr:spPr bwMode="auto">
        <a:xfrm>
          <a:off x="13296900" y="1973580"/>
          <a:ext cx="2499360" cy="11049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68580</xdr:colOff>
      <xdr:row>15</xdr:row>
      <xdr:rowOff>68580</xdr:rowOff>
    </xdr:from>
    <xdr:to>
      <xdr:col>17</xdr:col>
      <xdr:colOff>754380</xdr:colOff>
      <xdr:row>31</xdr:row>
      <xdr:rowOff>160020</xdr:rowOff>
    </xdr:to>
    <xdr:graphicFrame macro="">
      <xdr:nvGraphicFramePr>
        <xdr:cNvPr id="67013686" name="Grafiek 20">
          <a:extLst>
            <a:ext uri="{FF2B5EF4-FFF2-40B4-BE49-F238E27FC236}">
              <a16:creationId xmlns:a16="http://schemas.microsoft.com/office/drawing/2014/main" id="{00000000-0008-0000-0A00-000036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60960</xdr:colOff>
      <xdr:row>15</xdr:row>
      <xdr:rowOff>68580</xdr:rowOff>
    </xdr:from>
    <xdr:to>
      <xdr:col>22</xdr:col>
      <xdr:colOff>731520</xdr:colOff>
      <xdr:row>31</xdr:row>
      <xdr:rowOff>160020</xdr:rowOff>
    </xdr:to>
    <xdr:graphicFrame macro="">
      <xdr:nvGraphicFramePr>
        <xdr:cNvPr id="67013687" name="Grafiek 21">
          <a:extLst>
            <a:ext uri="{FF2B5EF4-FFF2-40B4-BE49-F238E27FC236}">
              <a16:creationId xmlns:a16="http://schemas.microsoft.com/office/drawing/2014/main" id="{00000000-0008-0000-0A00-000037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60960</xdr:colOff>
      <xdr:row>15</xdr:row>
      <xdr:rowOff>68580</xdr:rowOff>
    </xdr:from>
    <xdr:to>
      <xdr:col>10</xdr:col>
      <xdr:colOff>114300</xdr:colOff>
      <xdr:row>31</xdr:row>
      <xdr:rowOff>160020</xdr:rowOff>
    </xdr:to>
    <xdr:graphicFrame macro="">
      <xdr:nvGraphicFramePr>
        <xdr:cNvPr id="67013688" name="Grafiek 18">
          <a:extLst>
            <a:ext uri="{FF2B5EF4-FFF2-40B4-BE49-F238E27FC236}">
              <a16:creationId xmlns:a16="http://schemas.microsoft.com/office/drawing/2014/main" id="{00000000-0008-0000-0A00-000038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60960</xdr:colOff>
      <xdr:row>34</xdr:row>
      <xdr:rowOff>68580</xdr:rowOff>
    </xdr:from>
    <xdr:to>
      <xdr:col>10</xdr:col>
      <xdr:colOff>114300</xdr:colOff>
      <xdr:row>50</xdr:row>
      <xdr:rowOff>160020</xdr:rowOff>
    </xdr:to>
    <xdr:graphicFrame macro="">
      <xdr:nvGraphicFramePr>
        <xdr:cNvPr id="67013689" name="Grafiek 18">
          <a:extLst>
            <a:ext uri="{FF2B5EF4-FFF2-40B4-BE49-F238E27FC236}">
              <a16:creationId xmlns:a16="http://schemas.microsoft.com/office/drawing/2014/main" id="{00000000-0008-0000-0A00-000039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60960</xdr:colOff>
      <xdr:row>55</xdr:row>
      <xdr:rowOff>68580</xdr:rowOff>
    </xdr:from>
    <xdr:to>
      <xdr:col>10</xdr:col>
      <xdr:colOff>114300</xdr:colOff>
      <xdr:row>71</xdr:row>
      <xdr:rowOff>160020</xdr:rowOff>
    </xdr:to>
    <xdr:graphicFrame macro="">
      <xdr:nvGraphicFramePr>
        <xdr:cNvPr id="67013690" name="Grafiek 18">
          <a:extLst>
            <a:ext uri="{FF2B5EF4-FFF2-40B4-BE49-F238E27FC236}">
              <a16:creationId xmlns:a16="http://schemas.microsoft.com/office/drawing/2014/main" id="{00000000-0008-0000-0A00-00003A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60960</xdr:colOff>
      <xdr:row>55</xdr:row>
      <xdr:rowOff>68580</xdr:rowOff>
    </xdr:from>
    <xdr:to>
      <xdr:col>10</xdr:col>
      <xdr:colOff>114300</xdr:colOff>
      <xdr:row>71</xdr:row>
      <xdr:rowOff>160020</xdr:rowOff>
    </xdr:to>
    <xdr:graphicFrame macro="">
      <xdr:nvGraphicFramePr>
        <xdr:cNvPr id="67013691" name="Grafiek 18">
          <a:extLst>
            <a:ext uri="{FF2B5EF4-FFF2-40B4-BE49-F238E27FC236}">
              <a16:creationId xmlns:a16="http://schemas.microsoft.com/office/drawing/2014/main" id="{00000000-0008-0000-0A00-00003B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60960</xdr:colOff>
      <xdr:row>55</xdr:row>
      <xdr:rowOff>68580</xdr:rowOff>
    </xdr:from>
    <xdr:to>
      <xdr:col>10</xdr:col>
      <xdr:colOff>114300</xdr:colOff>
      <xdr:row>71</xdr:row>
      <xdr:rowOff>160020</xdr:rowOff>
    </xdr:to>
    <xdr:graphicFrame macro="">
      <xdr:nvGraphicFramePr>
        <xdr:cNvPr id="67013692" name="Grafiek 18">
          <a:extLst>
            <a:ext uri="{FF2B5EF4-FFF2-40B4-BE49-F238E27FC236}">
              <a16:creationId xmlns:a16="http://schemas.microsoft.com/office/drawing/2014/main" id="{00000000-0008-0000-0A00-00003C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60960</xdr:colOff>
      <xdr:row>74</xdr:row>
      <xdr:rowOff>68580</xdr:rowOff>
    </xdr:from>
    <xdr:to>
      <xdr:col>10</xdr:col>
      <xdr:colOff>114300</xdr:colOff>
      <xdr:row>90</xdr:row>
      <xdr:rowOff>160020</xdr:rowOff>
    </xdr:to>
    <xdr:graphicFrame macro="">
      <xdr:nvGraphicFramePr>
        <xdr:cNvPr id="67013693" name="Grafiek 18">
          <a:extLst>
            <a:ext uri="{FF2B5EF4-FFF2-40B4-BE49-F238E27FC236}">
              <a16:creationId xmlns:a16="http://schemas.microsoft.com/office/drawing/2014/main" id="{00000000-0008-0000-0A00-00003D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60960</xdr:colOff>
      <xdr:row>74</xdr:row>
      <xdr:rowOff>68580</xdr:rowOff>
    </xdr:from>
    <xdr:to>
      <xdr:col>10</xdr:col>
      <xdr:colOff>114300</xdr:colOff>
      <xdr:row>90</xdr:row>
      <xdr:rowOff>160020</xdr:rowOff>
    </xdr:to>
    <xdr:graphicFrame macro="">
      <xdr:nvGraphicFramePr>
        <xdr:cNvPr id="67013694" name="Grafiek 18">
          <a:extLst>
            <a:ext uri="{FF2B5EF4-FFF2-40B4-BE49-F238E27FC236}">
              <a16:creationId xmlns:a16="http://schemas.microsoft.com/office/drawing/2014/main" id="{00000000-0008-0000-0A00-00003E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60960</xdr:colOff>
      <xdr:row>74</xdr:row>
      <xdr:rowOff>68580</xdr:rowOff>
    </xdr:from>
    <xdr:to>
      <xdr:col>10</xdr:col>
      <xdr:colOff>114300</xdr:colOff>
      <xdr:row>90</xdr:row>
      <xdr:rowOff>160020</xdr:rowOff>
    </xdr:to>
    <xdr:graphicFrame macro="">
      <xdr:nvGraphicFramePr>
        <xdr:cNvPr id="67013695" name="Grafiek 18">
          <a:extLst>
            <a:ext uri="{FF2B5EF4-FFF2-40B4-BE49-F238E27FC236}">
              <a16:creationId xmlns:a16="http://schemas.microsoft.com/office/drawing/2014/main" id="{00000000-0008-0000-0A00-00003F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13</xdr:col>
      <xdr:colOff>68580</xdr:colOff>
      <xdr:row>34</xdr:row>
      <xdr:rowOff>76200</xdr:rowOff>
    </xdr:from>
    <xdr:to>
      <xdr:col>17</xdr:col>
      <xdr:colOff>754380</xdr:colOff>
      <xdr:row>50</xdr:row>
      <xdr:rowOff>175260</xdr:rowOff>
    </xdr:to>
    <xdr:graphicFrame macro="">
      <xdr:nvGraphicFramePr>
        <xdr:cNvPr id="67013696" name="Grafiek 20">
          <a:extLst>
            <a:ext uri="{FF2B5EF4-FFF2-40B4-BE49-F238E27FC236}">
              <a16:creationId xmlns:a16="http://schemas.microsoft.com/office/drawing/2014/main" id="{00000000-0008-0000-0A00-000040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18</xdr:col>
      <xdr:colOff>60960</xdr:colOff>
      <xdr:row>34</xdr:row>
      <xdr:rowOff>76200</xdr:rowOff>
    </xdr:from>
    <xdr:to>
      <xdr:col>22</xdr:col>
      <xdr:colOff>731520</xdr:colOff>
      <xdr:row>50</xdr:row>
      <xdr:rowOff>175260</xdr:rowOff>
    </xdr:to>
    <xdr:graphicFrame macro="">
      <xdr:nvGraphicFramePr>
        <xdr:cNvPr id="67013697" name="Grafiek 21">
          <a:extLst>
            <a:ext uri="{FF2B5EF4-FFF2-40B4-BE49-F238E27FC236}">
              <a16:creationId xmlns:a16="http://schemas.microsoft.com/office/drawing/2014/main" id="{00000000-0008-0000-0A00-000041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13</xdr:col>
      <xdr:colOff>68580</xdr:colOff>
      <xdr:row>55</xdr:row>
      <xdr:rowOff>76200</xdr:rowOff>
    </xdr:from>
    <xdr:to>
      <xdr:col>17</xdr:col>
      <xdr:colOff>754380</xdr:colOff>
      <xdr:row>71</xdr:row>
      <xdr:rowOff>175260</xdr:rowOff>
    </xdr:to>
    <xdr:graphicFrame macro="">
      <xdr:nvGraphicFramePr>
        <xdr:cNvPr id="67013698" name="Grafiek 20">
          <a:extLst>
            <a:ext uri="{FF2B5EF4-FFF2-40B4-BE49-F238E27FC236}">
              <a16:creationId xmlns:a16="http://schemas.microsoft.com/office/drawing/2014/main" id="{00000000-0008-0000-0A00-000042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18</xdr:col>
      <xdr:colOff>60960</xdr:colOff>
      <xdr:row>55</xdr:row>
      <xdr:rowOff>76200</xdr:rowOff>
    </xdr:from>
    <xdr:to>
      <xdr:col>22</xdr:col>
      <xdr:colOff>731520</xdr:colOff>
      <xdr:row>71</xdr:row>
      <xdr:rowOff>175260</xdr:rowOff>
    </xdr:to>
    <xdr:graphicFrame macro="">
      <xdr:nvGraphicFramePr>
        <xdr:cNvPr id="67013699" name="Grafiek 21">
          <a:extLst>
            <a:ext uri="{FF2B5EF4-FFF2-40B4-BE49-F238E27FC236}">
              <a16:creationId xmlns:a16="http://schemas.microsoft.com/office/drawing/2014/main" id="{00000000-0008-0000-0A00-000043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68580</xdr:colOff>
      <xdr:row>74</xdr:row>
      <xdr:rowOff>76200</xdr:rowOff>
    </xdr:from>
    <xdr:to>
      <xdr:col>17</xdr:col>
      <xdr:colOff>754380</xdr:colOff>
      <xdr:row>90</xdr:row>
      <xdr:rowOff>175260</xdr:rowOff>
    </xdr:to>
    <xdr:graphicFrame macro="">
      <xdr:nvGraphicFramePr>
        <xdr:cNvPr id="67013700" name="Grafiek 20">
          <a:extLst>
            <a:ext uri="{FF2B5EF4-FFF2-40B4-BE49-F238E27FC236}">
              <a16:creationId xmlns:a16="http://schemas.microsoft.com/office/drawing/2014/main" id="{00000000-0008-0000-0A00-000044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18</xdr:col>
      <xdr:colOff>60960</xdr:colOff>
      <xdr:row>74</xdr:row>
      <xdr:rowOff>76200</xdr:rowOff>
    </xdr:from>
    <xdr:to>
      <xdr:col>22</xdr:col>
      <xdr:colOff>731520</xdr:colOff>
      <xdr:row>90</xdr:row>
      <xdr:rowOff>175260</xdr:rowOff>
    </xdr:to>
    <xdr:graphicFrame macro="">
      <xdr:nvGraphicFramePr>
        <xdr:cNvPr id="67013701" name="Grafiek 21">
          <a:extLst>
            <a:ext uri="{FF2B5EF4-FFF2-40B4-BE49-F238E27FC236}">
              <a16:creationId xmlns:a16="http://schemas.microsoft.com/office/drawing/2014/main" id="{00000000-0008-0000-0A00-000045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xdr:col>
      <xdr:colOff>60960</xdr:colOff>
      <xdr:row>95</xdr:row>
      <xdr:rowOff>68580</xdr:rowOff>
    </xdr:from>
    <xdr:to>
      <xdr:col>10</xdr:col>
      <xdr:colOff>114300</xdr:colOff>
      <xdr:row>111</xdr:row>
      <xdr:rowOff>160020</xdr:rowOff>
    </xdr:to>
    <xdr:graphicFrame macro="">
      <xdr:nvGraphicFramePr>
        <xdr:cNvPr id="67013702" name="Grafiek 18">
          <a:extLst>
            <a:ext uri="{FF2B5EF4-FFF2-40B4-BE49-F238E27FC236}">
              <a16:creationId xmlns:a16="http://schemas.microsoft.com/office/drawing/2014/main" id="{00000000-0008-0000-0A00-000046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xdr:col>
      <xdr:colOff>60960</xdr:colOff>
      <xdr:row>95</xdr:row>
      <xdr:rowOff>68580</xdr:rowOff>
    </xdr:from>
    <xdr:to>
      <xdr:col>10</xdr:col>
      <xdr:colOff>114300</xdr:colOff>
      <xdr:row>111</xdr:row>
      <xdr:rowOff>160020</xdr:rowOff>
    </xdr:to>
    <xdr:graphicFrame macro="">
      <xdr:nvGraphicFramePr>
        <xdr:cNvPr id="67013703" name="Grafiek 18">
          <a:extLst>
            <a:ext uri="{FF2B5EF4-FFF2-40B4-BE49-F238E27FC236}">
              <a16:creationId xmlns:a16="http://schemas.microsoft.com/office/drawing/2014/main" id="{00000000-0008-0000-0A00-000047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xdr:col>
      <xdr:colOff>60960</xdr:colOff>
      <xdr:row>95</xdr:row>
      <xdr:rowOff>68580</xdr:rowOff>
    </xdr:from>
    <xdr:to>
      <xdr:col>10</xdr:col>
      <xdr:colOff>114300</xdr:colOff>
      <xdr:row>111</xdr:row>
      <xdr:rowOff>160020</xdr:rowOff>
    </xdr:to>
    <xdr:graphicFrame macro="">
      <xdr:nvGraphicFramePr>
        <xdr:cNvPr id="67013704" name="Grafiek 18">
          <a:extLst>
            <a:ext uri="{FF2B5EF4-FFF2-40B4-BE49-F238E27FC236}">
              <a16:creationId xmlns:a16="http://schemas.microsoft.com/office/drawing/2014/main" id="{00000000-0008-0000-0A00-000048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13</xdr:col>
      <xdr:colOff>68580</xdr:colOff>
      <xdr:row>95</xdr:row>
      <xdr:rowOff>76200</xdr:rowOff>
    </xdr:from>
    <xdr:to>
      <xdr:col>17</xdr:col>
      <xdr:colOff>754380</xdr:colOff>
      <xdr:row>111</xdr:row>
      <xdr:rowOff>175260</xdr:rowOff>
    </xdr:to>
    <xdr:graphicFrame macro="">
      <xdr:nvGraphicFramePr>
        <xdr:cNvPr id="67013705" name="Grafiek 20">
          <a:extLst>
            <a:ext uri="{FF2B5EF4-FFF2-40B4-BE49-F238E27FC236}">
              <a16:creationId xmlns:a16="http://schemas.microsoft.com/office/drawing/2014/main" id="{00000000-0008-0000-0A00-000049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18</xdr:col>
      <xdr:colOff>60960</xdr:colOff>
      <xdr:row>95</xdr:row>
      <xdr:rowOff>76200</xdr:rowOff>
    </xdr:from>
    <xdr:to>
      <xdr:col>22</xdr:col>
      <xdr:colOff>731520</xdr:colOff>
      <xdr:row>111</xdr:row>
      <xdr:rowOff>175260</xdr:rowOff>
    </xdr:to>
    <xdr:graphicFrame macro="">
      <xdr:nvGraphicFramePr>
        <xdr:cNvPr id="67013706" name="Grafiek 21">
          <a:extLst>
            <a:ext uri="{FF2B5EF4-FFF2-40B4-BE49-F238E27FC236}">
              <a16:creationId xmlns:a16="http://schemas.microsoft.com/office/drawing/2014/main" id="{00000000-0008-0000-0A00-00004A8CF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19</xdr:col>
      <xdr:colOff>624840</xdr:colOff>
      <xdr:row>9</xdr:row>
      <xdr:rowOff>60960</xdr:rowOff>
    </xdr:from>
    <xdr:to>
      <xdr:col>22</xdr:col>
      <xdr:colOff>723900</xdr:colOff>
      <xdr:row>9</xdr:row>
      <xdr:rowOff>1165860</xdr:rowOff>
    </xdr:to>
    <xdr:pic>
      <xdr:nvPicPr>
        <xdr:cNvPr id="67013707" name="Afbeelding 6" descr="Logo Saldosupport Financiele Coaching Swiss721 Ltcn BT PNG small.png">
          <a:extLst>
            <a:ext uri="{FF2B5EF4-FFF2-40B4-BE49-F238E27FC236}">
              <a16:creationId xmlns:a16="http://schemas.microsoft.com/office/drawing/2014/main" id="{00000000-0008-0000-0A00-00004B8CFE03}"/>
            </a:ext>
          </a:extLst>
        </xdr:cNvPr>
        <xdr:cNvPicPr>
          <a:picLocks noChangeAspect="1"/>
        </xdr:cNvPicPr>
      </xdr:nvPicPr>
      <xdr:blipFill>
        <a:blip xmlns:r="http://schemas.openxmlformats.org/officeDocument/2006/relationships" r:embed="rId22" cstate="print"/>
        <a:srcRect/>
        <a:stretch>
          <a:fillRect/>
        </a:stretch>
      </xdr:blipFill>
      <xdr:spPr bwMode="auto">
        <a:xfrm>
          <a:off x="13289280" y="1950720"/>
          <a:ext cx="2499360" cy="1104900"/>
        </a:xfrm>
        <a:prstGeom prst="rect">
          <a:avLst/>
        </a:prstGeom>
        <a:noFill/>
        <a:ln w="9525">
          <a:noFill/>
          <a:miter lim="800000"/>
          <a:headEnd/>
          <a:tailEnd/>
        </a:ln>
      </xdr:spPr>
    </xdr:pic>
    <xdr:clientData/>
  </xdr:twoCellAnchor>
  <xdr:twoCellAnchor>
    <xdr:from>
      <xdr:col>2</xdr:col>
      <xdr:colOff>182880</xdr:colOff>
      <xdr:row>0</xdr:row>
      <xdr:rowOff>182880</xdr:rowOff>
    </xdr:from>
    <xdr:to>
      <xdr:col>4</xdr:col>
      <xdr:colOff>1676400</xdr:colOff>
      <xdr:row>6</xdr:row>
      <xdr:rowOff>106680</xdr:rowOff>
    </xdr:to>
    <xdr:pic>
      <xdr:nvPicPr>
        <xdr:cNvPr id="67013708" name="Afbeelding 25" descr="Button Inhoudsopgave.png">
          <a:hlinkClick xmlns:r="http://schemas.openxmlformats.org/officeDocument/2006/relationships" r:id="rId23" tooltip="Terug naar &quot;Inhoudsopgave&quot;"/>
          <a:extLst>
            <a:ext uri="{FF2B5EF4-FFF2-40B4-BE49-F238E27FC236}">
              <a16:creationId xmlns:a16="http://schemas.microsoft.com/office/drawing/2014/main" id="{00000000-0008-0000-0A00-00004C8CFE03}"/>
            </a:ext>
          </a:extLst>
        </xdr:cNvPr>
        <xdr:cNvPicPr>
          <a:picLocks noChangeAspect="1"/>
        </xdr:cNvPicPr>
      </xdr:nvPicPr>
      <xdr:blipFill>
        <a:blip xmlns:r="http://schemas.openxmlformats.org/officeDocument/2006/relationships" r:embed="rId24" cstate="print"/>
        <a:srcRect/>
        <a:stretch>
          <a:fillRect/>
        </a:stretch>
      </xdr:blipFill>
      <xdr:spPr bwMode="auto">
        <a:xfrm>
          <a:off x="182880" y="182880"/>
          <a:ext cx="2156460" cy="11963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R158"/>
  <sheetViews>
    <sheetView showGridLines="0" showRowColHeaders="0" tabSelected="1" topLeftCell="C1" zoomScale="85" zoomScaleNormal="85" zoomScaleSheetLayoutView="40" workbookViewId="0">
      <pane ySplit="2" topLeftCell="A3" activePane="bottomLeft" state="frozen"/>
      <selection activeCell="C1" sqref="C1"/>
      <selection pane="bottomLeft" sqref="A1:B1"/>
    </sheetView>
  </sheetViews>
  <sheetFormatPr defaultColWidth="9.08984375" defaultRowHeight="13.5" x14ac:dyDescent="0.3"/>
  <cols>
    <col min="1" max="2" width="5.6328125" style="24" hidden="1" customWidth="1"/>
    <col min="3" max="3" width="3" style="24" customWidth="1"/>
    <col min="4" max="4" width="6.6328125" style="24" customWidth="1"/>
    <col min="5" max="16" width="5.81640625" style="24" customWidth="1"/>
    <col min="17" max="17" width="11.6328125" style="24" customWidth="1"/>
    <col min="18" max="18" width="81.1796875" style="24" customWidth="1"/>
    <col min="19" max="22" width="11.6328125" style="24" customWidth="1"/>
    <col min="23" max="23" width="4.90625" style="24" customWidth="1"/>
    <col min="24" max="16384" width="9.08984375" style="24"/>
  </cols>
  <sheetData>
    <row r="1" spans="1:44" ht="18.75" customHeight="1" thickBot="1" x14ac:dyDescent="0.35">
      <c r="A1" s="239"/>
      <c r="B1" s="239"/>
      <c r="C1" s="25"/>
      <c r="D1" s="240" t="s">
        <v>168</v>
      </c>
      <c r="E1" s="241"/>
      <c r="F1" s="242"/>
      <c r="G1" s="241"/>
      <c r="H1" s="241"/>
      <c r="I1" s="241"/>
      <c r="J1" s="241"/>
      <c r="K1" s="241"/>
      <c r="L1" s="241"/>
      <c r="M1" s="241"/>
      <c r="N1" s="241"/>
      <c r="O1" s="241"/>
      <c r="P1" s="241"/>
      <c r="Q1" s="241"/>
      <c r="R1" s="241"/>
      <c r="S1" s="241"/>
      <c r="T1" s="241"/>
      <c r="U1" s="241"/>
      <c r="V1" s="241"/>
      <c r="W1" s="239"/>
      <c r="X1" s="239"/>
      <c r="Y1" s="239"/>
      <c r="Z1" s="239"/>
      <c r="AA1" s="239"/>
      <c r="AB1" s="239"/>
      <c r="AC1" s="239"/>
      <c r="AD1" s="239"/>
      <c r="AE1" s="239"/>
      <c r="AF1" s="239"/>
      <c r="AG1" s="239"/>
      <c r="AH1" s="239"/>
      <c r="AI1" s="239"/>
      <c r="AJ1" s="239"/>
      <c r="AK1" s="239"/>
      <c r="AL1" s="239"/>
      <c r="AM1" s="239"/>
      <c r="AN1" s="239"/>
      <c r="AO1" s="239"/>
      <c r="AP1" s="239"/>
      <c r="AQ1" s="239"/>
      <c r="AR1" s="239"/>
    </row>
    <row r="2" spans="1:44" s="26" customFormat="1" ht="99.9" customHeight="1" thickBot="1" x14ac:dyDescent="0.9">
      <c r="A2" s="243"/>
      <c r="C2" s="25"/>
      <c r="D2" s="246" t="s">
        <v>157</v>
      </c>
      <c r="E2" s="247"/>
      <c r="F2" s="247"/>
      <c r="G2" s="247"/>
      <c r="H2" s="247"/>
      <c r="I2" s="247"/>
      <c r="J2" s="247"/>
      <c r="K2" s="247"/>
      <c r="L2" s="247"/>
      <c r="M2" s="247"/>
      <c r="N2" s="247"/>
      <c r="O2" s="248"/>
      <c r="P2" s="248"/>
      <c r="Q2" s="248"/>
      <c r="R2" s="248"/>
      <c r="S2" s="248"/>
      <c r="T2" s="248"/>
      <c r="U2" s="248"/>
      <c r="V2" s="249"/>
      <c r="X2" s="111"/>
      <c r="Y2" s="111"/>
      <c r="Z2" s="111"/>
      <c r="AA2" s="111"/>
      <c r="AB2" s="111"/>
      <c r="AC2" s="111"/>
      <c r="AD2" s="111"/>
      <c r="AE2" s="111"/>
      <c r="AF2" s="111"/>
      <c r="AG2" s="111"/>
      <c r="AH2" s="111"/>
      <c r="AI2" s="111"/>
      <c r="AJ2" s="111"/>
      <c r="AK2" s="111"/>
      <c r="AL2" s="111"/>
      <c r="AM2" s="111"/>
      <c r="AN2" s="111"/>
      <c r="AO2" s="111"/>
      <c r="AP2" s="111"/>
      <c r="AQ2" s="111"/>
      <c r="AR2" s="111"/>
    </row>
    <row r="3" spans="1:44" s="27" customFormat="1" ht="54.75" customHeight="1" x14ac:dyDescent="0.3">
      <c r="A3" s="244"/>
      <c r="B3" s="245"/>
      <c r="C3" s="25"/>
      <c r="D3" s="250" t="s">
        <v>167</v>
      </c>
      <c r="E3" s="251"/>
      <c r="F3" s="251"/>
      <c r="G3" s="251"/>
      <c r="H3" s="251"/>
      <c r="I3" s="251"/>
      <c r="J3" s="251"/>
      <c r="K3" s="251"/>
      <c r="L3" s="251"/>
      <c r="M3" s="251"/>
      <c r="N3" s="251"/>
      <c r="O3" s="251"/>
      <c r="P3" s="251"/>
      <c r="Q3" s="251"/>
      <c r="R3" s="251"/>
      <c r="S3" s="251"/>
      <c r="T3" s="251"/>
      <c r="U3" s="251"/>
      <c r="V3" s="251"/>
      <c r="W3" s="111"/>
      <c r="X3" s="111"/>
      <c r="Y3" s="111"/>
      <c r="Z3" s="111"/>
      <c r="AA3" s="111"/>
      <c r="AB3" s="111"/>
      <c r="AC3" s="111"/>
      <c r="AD3" s="111"/>
      <c r="AE3" s="111"/>
      <c r="AF3" s="111"/>
      <c r="AG3" s="111"/>
      <c r="AH3" s="111"/>
      <c r="AI3" s="111"/>
      <c r="AJ3" s="111"/>
      <c r="AK3" s="111"/>
      <c r="AL3" s="111"/>
      <c r="AM3" s="111"/>
      <c r="AN3" s="111"/>
      <c r="AO3" s="111"/>
      <c r="AP3" s="111"/>
      <c r="AQ3" s="111"/>
      <c r="AR3" s="111"/>
    </row>
    <row r="4" spans="1:44" s="27" customFormat="1" ht="20" customHeight="1" x14ac:dyDescent="0.3">
      <c r="A4" s="244"/>
      <c r="B4" s="245"/>
      <c r="C4" s="25"/>
      <c r="D4" s="252" t="s">
        <v>160</v>
      </c>
      <c r="E4" s="253"/>
      <c r="F4" s="253"/>
      <c r="G4" s="253"/>
      <c r="H4" s="253"/>
      <c r="I4" s="253"/>
      <c r="J4" s="253"/>
      <c r="K4" s="253"/>
      <c r="L4" s="253"/>
      <c r="M4" s="253"/>
      <c r="N4" s="253"/>
      <c r="O4" s="253"/>
      <c r="P4" s="253"/>
      <c r="Q4" s="253"/>
      <c r="R4" s="253"/>
      <c r="S4" s="253"/>
      <c r="T4" s="253"/>
      <c r="U4" s="253"/>
      <c r="V4" s="253"/>
      <c r="W4" s="111"/>
      <c r="X4" s="111"/>
      <c r="Y4" s="111"/>
      <c r="Z4" s="111"/>
      <c r="AA4" s="111"/>
      <c r="AB4" s="111"/>
      <c r="AC4" s="111"/>
      <c r="AD4" s="111"/>
      <c r="AE4" s="111"/>
      <c r="AF4" s="111"/>
      <c r="AG4" s="111"/>
      <c r="AH4" s="111"/>
      <c r="AI4" s="111"/>
      <c r="AJ4" s="111"/>
      <c r="AK4" s="111"/>
      <c r="AL4" s="111"/>
      <c r="AM4" s="111"/>
      <c r="AN4" s="111"/>
      <c r="AO4" s="111"/>
      <c r="AP4" s="111"/>
      <c r="AQ4" s="111"/>
      <c r="AR4" s="111"/>
    </row>
    <row r="5" spans="1:44" s="27" customFormat="1" ht="40.25" customHeight="1" x14ac:dyDescent="0.3">
      <c r="A5" s="111"/>
      <c r="C5" s="25"/>
      <c r="D5" s="254" t="s">
        <v>161</v>
      </c>
      <c r="E5" s="255"/>
      <c r="F5" s="255"/>
      <c r="G5" s="255"/>
      <c r="H5" s="255"/>
      <c r="I5" s="255"/>
      <c r="J5" s="255"/>
      <c r="K5" s="255"/>
      <c r="L5" s="255"/>
      <c r="M5" s="255"/>
      <c r="N5" s="255"/>
      <c r="O5" s="255"/>
      <c r="P5" s="255"/>
      <c r="Q5" s="255"/>
      <c r="R5" s="255"/>
      <c r="S5" s="255"/>
      <c r="T5" s="255"/>
      <c r="U5" s="255"/>
      <c r="V5" s="255"/>
      <c r="W5" s="111"/>
      <c r="X5" s="111"/>
      <c r="Y5" s="111"/>
      <c r="Z5" s="111"/>
      <c r="AA5" s="111"/>
      <c r="AB5" s="111"/>
      <c r="AC5" s="111"/>
      <c r="AD5" s="111"/>
      <c r="AE5" s="111"/>
      <c r="AF5" s="111"/>
      <c r="AG5" s="111"/>
      <c r="AH5" s="111"/>
      <c r="AI5" s="111"/>
      <c r="AJ5" s="111"/>
      <c r="AK5" s="111"/>
      <c r="AL5" s="111"/>
      <c r="AM5" s="111"/>
      <c r="AN5" s="111"/>
      <c r="AO5" s="111"/>
      <c r="AP5" s="111"/>
      <c r="AQ5" s="111"/>
      <c r="AR5" s="111"/>
    </row>
    <row r="6" spans="1:44" s="219" customFormat="1" ht="24" customHeight="1" x14ac:dyDescent="0.25">
      <c r="A6" s="218"/>
      <c r="C6" s="220"/>
      <c r="D6" s="254" t="s">
        <v>164</v>
      </c>
      <c r="E6" s="255"/>
      <c r="F6" s="255"/>
      <c r="G6" s="255"/>
      <c r="H6" s="255"/>
      <c r="I6" s="255"/>
      <c r="J6" s="255"/>
      <c r="K6" s="255"/>
      <c r="L6" s="255"/>
      <c r="M6" s="255"/>
      <c r="N6" s="255"/>
      <c r="O6" s="255"/>
      <c r="P6" s="255"/>
      <c r="Q6" s="255"/>
      <c r="R6" s="255"/>
      <c r="S6" s="255"/>
      <c r="T6" s="255"/>
      <c r="U6" s="255"/>
      <c r="V6" s="255"/>
      <c r="W6" s="218"/>
      <c r="X6" s="218"/>
      <c r="Y6" s="218"/>
      <c r="Z6" s="218"/>
      <c r="AA6" s="218"/>
      <c r="AB6" s="218"/>
      <c r="AC6" s="218"/>
      <c r="AD6" s="218"/>
      <c r="AE6" s="218"/>
      <c r="AF6" s="218"/>
      <c r="AG6" s="218"/>
      <c r="AH6" s="218"/>
      <c r="AI6" s="218"/>
      <c r="AJ6" s="218"/>
      <c r="AK6" s="218"/>
      <c r="AL6" s="218"/>
      <c r="AM6" s="218"/>
      <c r="AN6" s="218"/>
      <c r="AO6" s="218"/>
      <c r="AP6" s="218"/>
      <c r="AQ6" s="218"/>
      <c r="AR6" s="218"/>
    </row>
    <row r="7" spans="1:44" s="219" customFormat="1" ht="15" customHeight="1" thickBot="1" x14ac:dyDescent="0.3">
      <c r="A7" s="221"/>
      <c r="C7" s="220"/>
      <c r="E7" s="232"/>
      <c r="F7" s="232"/>
      <c r="G7" s="232"/>
      <c r="H7" s="232"/>
      <c r="I7" s="232"/>
      <c r="J7" s="232"/>
      <c r="K7" s="232"/>
      <c r="L7" s="232"/>
      <c r="M7" s="232"/>
      <c r="N7" s="232"/>
      <c r="O7" s="232"/>
      <c r="P7" s="232"/>
      <c r="Q7" s="232"/>
      <c r="R7" s="232"/>
      <c r="S7" s="232"/>
      <c r="T7" s="232"/>
      <c r="U7" s="232"/>
      <c r="V7" s="232"/>
      <c r="W7" s="221"/>
      <c r="X7" s="221"/>
      <c r="Y7" s="221"/>
      <c r="Z7" s="221"/>
      <c r="AA7" s="221"/>
      <c r="AB7" s="221"/>
      <c r="AC7" s="221"/>
      <c r="AD7" s="221"/>
      <c r="AE7" s="221"/>
      <c r="AF7" s="221"/>
      <c r="AG7" s="221"/>
      <c r="AH7" s="221"/>
      <c r="AI7" s="221"/>
      <c r="AJ7" s="221"/>
      <c r="AK7" s="221"/>
      <c r="AL7" s="221"/>
      <c r="AM7" s="221"/>
      <c r="AN7" s="221"/>
      <c r="AO7" s="221"/>
      <c r="AP7" s="221"/>
      <c r="AQ7" s="221"/>
      <c r="AR7" s="221"/>
    </row>
    <row r="8" spans="1:44" s="219" customFormat="1" ht="27.65" customHeight="1" thickTop="1" x14ac:dyDescent="0.3">
      <c r="A8" s="221"/>
      <c r="C8" s="220"/>
      <c r="D8" s="276">
        <v>1</v>
      </c>
      <c r="E8" s="258" t="s">
        <v>165</v>
      </c>
      <c r="F8" s="259"/>
      <c r="G8" s="259"/>
      <c r="H8" s="259"/>
      <c r="I8" s="259"/>
      <c r="J8" s="260"/>
      <c r="K8" s="260"/>
      <c r="L8" s="260"/>
      <c r="M8" s="260"/>
      <c r="N8" s="260"/>
      <c r="O8" s="260"/>
      <c r="P8" s="260"/>
      <c r="Q8" s="37"/>
      <c r="R8" s="233"/>
      <c r="S8" s="233"/>
      <c r="T8" s="233"/>
      <c r="U8" s="233"/>
      <c r="V8" s="233"/>
      <c r="W8" s="221"/>
      <c r="X8" s="221"/>
      <c r="Y8" s="221"/>
      <c r="Z8" s="221"/>
      <c r="AA8" s="221"/>
      <c r="AB8" s="221"/>
      <c r="AC8" s="221"/>
      <c r="AD8" s="221"/>
      <c r="AE8" s="221"/>
      <c r="AF8" s="221"/>
      <c r="AG8" s="221"/>
      <c r="AH8" s="221"/>
      <c r="AI8" s="221"/>
      <c r="AJ8" s="221"/>
      <c r="AK8" s="221"/>
      <c r="AL8" s="221"/>
      <c r="AM8" s="221"/>
      <c r="AN8" s="221"/>
      <c r="AO8" s="221"/>
      <c r="AP8" s="221"/>
      <c r="AQ8" s="221"/>
      <c r="AR8" s="221"/>
    </row>
    <row r="9" spans="1:44" s="219" customFormat="1" ht="27.65" customHeight="1" thickBot="1" x14ac:dyDescent="0.3">
      <c r="A9" s="221"/>
      <c r="C9" s="220"/>
      <c r="D9" s="277"/>
      <c r="E9" s="261"/>
      <c r="F9" s="262"/>
      <c r="G9" s="262"/>
      <c r="H9" s="262"/>
      <c r="I9" s="262"/>
      <c r="J9" s="262"/>
      <c r="K9" s="262"/>
      <c r="L9" s="262"/>
      <c r="M9" s="262"/>
      <c r="N9" s="262"/>
      <c r="O9" s="262"/>
      <c r="P9" s="262"/>
      <c r="Q9" s="38"/>
      <c r="R9" s="233"/>
      <c r="S9" s="233"/>
      <c r="T9" s="233"/>
      <c r="U9" s="233"/>
      <c r="V9" s="233"/>
      <c r="W9" s="221"/>
      <c r="X9" s="221"/>
      <c r="Y9" s="221"/>
      <c r="Z9" s="221"/>
      <c r="AA9" s="221"/>
      <c r="AB9" s="221"/>
      <c r="AC9" s="221"/>
      <c r="AD9" s="221"/>
      <c r="AE9" s="221"/>
      <c r="AF9" s="221"/>
      <c r="AG9" s="221"/>
      <c r="AH9" s="221"/>
      <c r="AI9" s="221"/>
      <c r="AJ9" s="221"/>
      <c r="AK9" s="221"/>
      <c r="AL9" s="221"/>
      <c r="AM9" s="221"/>
      <c r="AN9" s="221"/>
      <c r="AO9" s="221"/>
      <c r="AP9" s="221"/>
      <c r="AQ9" s="221"/>
      <c r="AR9" s="221"/>
    </row>
    <row r="10" spans="1:44" s="219" customFormat="1" ht="14.4" customHeight="1" thickTop="1" thickBot="1" x14ac:dyDescent="0.3">
      <c r="A10" s="221"/>
      <c r="C10" s="220"/>
      <c r="E10" s="232"/>
      <c r="F10" s="232"/>
      <c r="G10" s="232"/>
      <c r="H10" s="232"/>
      <c r="I10" s="232"/>
      <c r="J10" s="232"/>
      <c r="K10" s="232"/>
      <c r="L10" s="232"/>
      <c r="M10" s="232"/>
      <c r="N10" s="232"/>
      <c r="O10" s="232"/>
      <c r="P10" s="232"/>
      <c r="Q10" s="232"/>
      <c r="R10" s="232"/>
      <c r="S10" s="232"/>
      <c r="T10" s="232"/>
      <c r="U10" s="232"/>
      <c r="V10" s="232"/>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row>
    <row r="11" spans="1:44" s="219" customFormat="1" ht="27.65" customHeight="1" thickTop="1" x14ac:dyDescent="0.3">
      <c r="A11" s="221"/>
      <c r="C11" s="220"/>
      <c r="D11" s="274">
        <v>2</v>
      </c>
      <c r="E11" s="263" t="s">
        <v>141</v>
      </c>
      <c r="F11" s="264"/>
      <c r="G11" s="264"/>
      <c r="H11" s="265"/>
      <c r="I11" s="265"/>
      <c r="J11" s="266"/>
      <c r="K11" s="263" t="s">
        <v>141</v>
      </c>
      <c r="L11" s="264"/>
      <c r="M11" s="264"/>
      <c r="N11" s="265"/>
      <c r="O11" s="265"/>
      <c r="P11" s="265"/>
      <c r="Q11" s="214"/>
      <c r="R11" s="232"/>
      <c r="S11" s="232"/>
      <c r="T11" s="232"/>
      <c r="U11" s="232"/>
      <c r="V11" s="232"/>
      <c r="W11" s="221"/>
      <c r="X11" s="221"/>
      <c r="Y11" s="221"/>
      <c r="Z11" s="221"/>
      <c r="AA11" s="221"/>
      <c r="AB11" s="221"/>
      <c r="AC11" s="221"/>
      <c r="AD11" s="221"/>
      <c r="AE11" s="221"/>
      <c r="AF11" s="221"/>
      <c r="AG11" s="221"/>
      <c r="AH11" s="221"/>
      <c r="AI11" s="221"/>
      <c r="AJ11" s="221"/>
      <c r="AK11" s="221"/>
      <c r="AL11" s="221"/>
      <c r="AM11" s="221"/>
      <c r="AN11" s="221"/>
      <c r="AO11" s="221"/>
      <c r="AP11" s="221"/>
      <c r="AQ11" s="221"/>
      <c r="AR11" s="221"/>
    </row>
    <row r="12" spans="1:44" s="219" customFormat="1" ht="27.65" customHeight="1" thickBot="1" x14ac:dyDescent="0.3">
      <c r="A12" s="221"/>
      <c r="C12" s="220"/>
      <c r="D12" s="275"/>
      <c r="E12" s="267" t="e">
        <f ca="1">'1-6 maanden'!K18</f>
        <v>#VALUE!</v>
      </c>
      <c r="F12" s="268"/>
      <c r="G12" s="269" t="s">
        <v>112</v>
      </c>
      <c r="H12" s="270"/>
      <c r="I12" s="271" t="e">
        <f ca="1">'1-6 maanden'!V18</f>
        <v>#VALUE!</v>
      </c>
      <c r="J12" s="272"/>
      <c r="K12" s="267" t="e">
        <f ca="1">'7-12 maanden'!K18</f>
        <v>#VALUE!</v>
      </c>
      <c r="L12" s="273"/>
      <c r="M12" s="269" t="s">
        <v>112</v>
      </c>
      <c r="N12" s="278"/>
      <c r="O12" s="271" t="e">
        <f ca="1">'7-12 maanden'!V18</f>
        <v>#VALUE!</v>
      </c>
      <c r="P12" s="279"/>
      <c r="Q12" s="215"/>
      <c r="R12" s="232"/>
      <c r="S12" s="232"/>
      <c r="T12" s="232"/>
      <c r="U12" s="232"/>
      <c r="V12" s="232"/>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row>
    <row r="13" spans="1:44" s="219" customFormat="1" ht="10.75" customHeight="1" thickTop="1" x14ac:dyDescent="0.25">
      <c r="A13" s="221"/>
      <c r="C13" s="220"/>
      <c r="E13" s="232"/>
      <c r="F13" s="232"/>
      <c r="G13" s="232"/>
      <c r="H13" s="232"/>
      <c r="I13" s="232"/>
      <c r="J13" s="232"/>
      <c r="K13" s="232"/>
      <c r="L13" s="232"/>
      <c r="M13" s="232"/>
      <c r="N13" s="232"/>
      <c r="O13" s="232"/>
      <c r="P13" s="232"/>
      <c r="Q13" s="232"/>
      <c r="R13" s="232"/>
      <c r="S13" s="232"/>
      <c r="T13" s="232"/>
      <c r="U13" s="232"/>
      <c r="V13" s="232"/>
      <c r="W13" s="221"/>
      <c r="X13" s="221"/>
      <c r="Y13" s="221"/>
      <c r="Z13" s="221"/>
      <c r="AA13" s="221"/>
      <c r="AB13" s="221"/>
      <c r="AC13" s="221"/>
      <c r="AD13" s="221"/>
      <c r="AE13" s="221"/>
      <c r="AF13" s="221"/>
      <c r="AG13" s="221"/>
      <c r="AH13" s="221"/>
      <c r="AI13" s="221"/>
      <c r="AJ13" s="221"/>
      <c r="AK13" s="221"/>
      <c r="AL13" s="221"/>
      <c r="AM13" s="221"/>
      <c r="AN13" s="221"/>
      <c r="AO13" s="221"/>
      <c r="AP13" s="221"/>
      <c r="AQ13" s="221"/>
      <c r="AR13" s="221"/>
    </row>
    <row r="14" spans="1:44" s="219" customFormat="1" ht="33.65" customHeight="1" x14ac:dyDescent="0.25">
      <c r="A14" s="218"/>
      <c r="C14" s="220"/>
      <c r="D14" s="254" t="s">
        <v>154</v>
      </c>
      <c r="E14" s="255"/>
      <c r="F14" s="255"/>
      <c r="G14" s="255"/>
      <c r="H14" s="255"/>
      <c r="I14" s="255"/>
      <c r="J14" s="255"/>
      <c r="K14" s="255"/>
      <c r="L14" s="255"/>
      <c r="M14" s="255"/>
      <c r="N14" s="255"/>
      <c r="O14" s="255"/>
      <c r="P14" s="255"/>
      <c r="Q14" s="255"/>
      <c r="R14" s="255"/>
      <c r="S14" s="255"/>
      <c r="T14" s="255"/>
      <c r="U14" s="255"/>
      <c r="V14" s="255"/>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row>
    <row r="15" spans="1:44" s="27" customFormat="1" ht="20" customHeight="1" x14ac:dyDescent="0.3">
      <c r="A15" s="111"/>
      <c r="C15" s="25"/>
      <c r="D15" s="252" t="s">
        <v>153</v>
      </c>
      <c r="E15" s="253"/>
      <c r="F15" s="253"/>
      <c r="G15" s="253"/>
      <c r="H15" s="253"/>
      <c r="I15" s="253"/>
      <c r="J15" s="253"/>
      <c r="K15" s="253"/>
      <c r="L15" s="253"/>
      <c r="M15" s="253"/>
      <c r="N15" s="253"/>
      <c r="O15" s="253"/>
      <c r="P15" s="253"/>
      <c r="Q15" s="253"/>
      <c r="R15" s="253"/>
      <c r="S15" s="253"/>
      <c r="T15" s="253"/>
      <c r="U15" s="253"/>
      <c r="V15" s="253"/>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row>
    <row r="16" spans="1:44" s="27" customFormat="1" ht="43.75" customHeight="1" thickBot="1" x14ac:dyDescent="0.35">
      <c r="A16" s="111"/>
      <c r="C16" s="25"/>
      <c r="D16" s="256" t="s">
        <v>169</v>
      </c>
      <c r="E16" s="257"/>
      <c r="F16" s="257"/>
      <c r="G16" s="257"/>
      <c r="H16" s="257"/>
      <c r="I16" s="257"/>
      <c r="J16" s="257"/>
      <c r="K16" s="257"/>
      <c r="L16" s="257"/>
      <c r="M16" s="257"/>
      <c r="N16" s="257"/>
      <c r="O16" s="257"/>
      <c r="P16" s="257"/>
      <c r="Q16" s="257"/>
      <c r="R16" s="257"/>
      <c r="S16" s="257"/>
      <c r="T16" s="257"/>
      <c r="U16" s="257"/>
      <c r="V16" s="257"/>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row>
    <row r="17" spans="1:44" s="27" customFormat="1" ht="189" customHeight="1" thickBot="1" x14ac:dyDescent="0.35">
      <c r="A17" s="111"/>
      <c r="C17" s="25"/>
      <c r="D17" s="280" t="s">
        <v>170</v>
      </c>
      <c r="E17" s="281"/>
      <c r="F17" s="281"/>
      <c r="G17" s="281"/>
      <c r="H17" s="281"/>
      <c r="I17" s="281"/>
      <c r="J17" s="281"/>
      <c r="K17" s="281"/>
      <c r="L17" s="281"/>
      <c r="M17" s="281"/>
      <c r="N17" s="281"/>
      <c r="O17" s="281"/>
      <c r="P17" s="281"/>
      <c r="Q17" s="281"/>
      <c r="R17" s="281"/>
      <c r="S17" s="281"/>
      <c r="T17" s="281"/>
      <c r="U17" s="281"/>
      <c r="V17" s="282"/>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row>
    <row r="18" spans="1:44" ht="15.9" customHeight="1" x14ac:dyDescent="0.3">
      <c r="C18" s="25"/>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c r="AO18" s="239"/>
      <c r="AP18" s="239"/>
      <c r="AQ18" s="239"/>
      <c r="AR18" s="239"/>
    </row>
    <row r="19" spans="1:44" s="27" customFormat="1" ht="12.75" customHeight="1" x14ac:dyDescent="0.3">
      <c r="A19" s="111"/>
      <c r="C19" s="25"/>
      <c r="D19" s="234"/>
      <c r="E19" s="234"/>
      <c r="F19" s="234"/>
      <c r="G19" s="234"/>
      <c r="H19" s="234"/>
      <c r="I19" s="234"/>
      <c r="J19" s="234"/>
      <c r="K19" s="234"/>
      <c r="L19" s="234"/>
      <c r="M19" s="234"/>
      <c r="N19" s="234"/>
      <c r="O19" s="234"/>
      <c r="P19" s="234"/>
      <c r="Q19" s="234"/>
      <c r="R19" s="234"/>
      <c r="S19" s="234"/>
      <c r="T19" s="234"/>
      <c r="U19" s="234"/>
      <c r="V19" s="234"/>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row>
    <row r="20" spans="1:44" s="27" customFormat="1" ht="12.75" customHeight="1" x14ac:dyDescent="0.3">
      <c r="A20" s="111"/>
      <c r="C20" s="25"/>
      <c r="D20" s="234"/>
      <c r="E20" s="234"/>
      <c r="F20" s="234"/>
      <c r="G20" s="234"/>
      <c r="H20" s="234"/>
      <c r="I20" s="234"/>
      <c r="J20" s="234"/>
      <c r="K20" s="234"/>
      <c r="L20" s="234"/>
      <c r="M20" s="234"/>
      <c r="N20" s="234"/>
      <c r="O20" s="234"/>
      <c r="P20" s="234"/>
      <c r="Q20" s="234"/>
      <c r="R20" s="234"/>
      <c r="S20" s="234"/>
      <c r="T20" s="234"/>
      <c r="U20" s="234"/>
      <c r="V20" s="234"/>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row>
    <row r="21" spans="1:44" s="27" customFormat="1" ht="12.75" customHeight="1" x14ac:dyDescent="0.3">
      <c r="A21" s="111"/>
      <c r="C21" s="25"/>
      <c r="D21" s="234"/>
      <c r="E21" s="234"/>
      <c r="F21" s="234"/>
      <c r="G21" s="234"/>
      <c r="H21" s="234"/>
      <c r="I21" s="234"/>
      <c r="J21" s="234"/>
      <c r="K21" s="234"/>
      <c r="L21" s="234"/>
      <c r="M21" s="234"/>
      <c r="N21" s="234"/>
      <c r="O21" s="234"/>
      <c r="P21" s="234"/>
      <c r="Q21" s="234"/>
      <c r="R21" s="234"/>
      <c r="S21" s="234"/>
      <c r="T21" s="234"/>
      <c r="U21" s="234"/>
      <c r="V21" s="234"/>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row>
    <row r="22" spans="1:44" s="27" customFormat="1" ht="12.75" customHeight="1" x14ac:dyDescent="0.3">
      <c r="A22" s="111"/>
      <c r="C22" s="25"/>
      <c r="D22" s="234"/>
      <c r="E22" s="234"/>
      <c r="F22" s="234"/>
      <c r="G22" s="234"/>
      <c r="H22" s="234"/>
      <c r="I22" s="234"/>
      <c r="J22" s="234"/>
      <c r="K22" s="234"/>
      <c r="L22" s="234"/>
      <c r="M22" s="234"/>
      <c r="N22" s="234"/>
      <c r="O22" s="234"/>
      <c r="P22" s="234"/>
      <c r="Q22" s="234"/>
      <c r="R22" s="234"/>
      <c r="S22" s="234"/>
      <c r="T22" s="234"/>
      <c r="U22" s="234"/>
      <c r="V22" s="234"/>
      <c r="W22" s="111"/>
      <c r="X22" s="111"/>
      <c r="Y22" s="111"/>
      <c r="Z22" s="111"/>
      <c r="AA22" s="111"/>
      <c r="AB22" s="111"/>
      <c r="AC22" s="111"/>
      <c r="AD22" s="111"/>
      <c r="AE22" s="111"/>
      <c r="AF22" s="111"/>
      <c r="AG22" s="111"/>
      <c r="AH22" s="111"/>
      <c r="AI22" s="111"/>
      <c r="AJ22" s="111"/>
      <c r="AK22" s="111"/>
      <c r="AL22" s="111"/>
      <c r="AM22" s="111"/>
      <c r="AN22" s="111"/>
      <c r="AO22" s="111"/>
      <c r="AP22" s="111"/>
      <c r="AQ22" s="111"/>
      <c r="AR22" s="111"/>
    </row>
    <row r="23" spans="1:44" s="27" customFormat="1" ht="12.75" customHeight="1" x14ac:dyDescent="0.3">
      <c r="A23" s="111"/>
      <c r="C23" s="25"/>
      <c r="D23" s="234"/>
      <c r="E23" s="234"/>
      <c r="F23" s="234"/>
      <c r="G23" s="234"/>
      <c r="H23" s="234"/>
      <c r="I23" s="234"/>
      <c r="J23" s="234"/>
      <c r="K23" s="234"/>
      <c r="L23" s="234"/>
      <c r="M23" s="234"/>
      <c r="N23" s="234"/>
      <c r="O23" s="234"/>
      <c r="P23" s="234"/>
      <c r="Q23" s="234"/>
      <c r="R23" s="234"/>
      <c r="S23" s="234"/>
      <c r="T23" s="234"/>
      <c r="U23" s="234"/>
      <c r="V23" s="234"/>
      <c r="W23" s="111"/>
      <c r="X23" s="111"/>
      <c r="Y23" s="111"/>
      <c r="Z23" s="111"/>
      <c r="AA23" s="111"/>
      <c r="AB23" s="111"/>
      <c r="AC23" s="111"/>
      <c r="AD23" s="111"/>
      <c r="AE23" s="111"/>
      <c r="AF23" s="111"/>
      <c r="AG23" s="111"/>
      <c r="AH23" s="111"/>
      <c r="AI23" s="111"/>
      <c r="AJ23" s="111"/>
      <c r="AK23" s="111"/>
      <c r="AL23" s="111"/>
      <c r="AM23" s="111"/>
      <c r="AN23" s="111"/>
      <c r="AO23" s="111"/>
      <c r="AP23" s="111"/>
      <c r="AQ23" s="111"/>
      <c r="AR23" s="111"/>
    </row>
    <row r="24" spans="1:44" s="27" customFormat="1" ht="12.75" customHeight="1" x14ac:dyDescent="0.3">
      <c r="A24" s="111"/>
      <c r="C24" s="25"/>
      <c r="D24" s="234"/>
      <c r="E24" s="234"/>
      <c r="F24" s="234"/>
      <c r="G24" s="234"/>
      <c r="H24" s="234"/>
      <c r="I24" s="234"/>
      <c r="J24" s="234"/>
      <c r="K24" s="234"/>
      <c r="L24" s="234"/>
      <c r="M24" s="234"/>
      <c r="N24" s="234"/>
      <c r="O24" s="234"/>
      <c r="P24" s="234"/>
      <c r="Q24" s="234"/>
      <c r="R24" s="234"/>
      <c r="S24" s="234"/>
      <c r="T24" s="234"/>
      <c r="U24" s="234"/>
      <c r="V24" s="234"/>
      <c r="W24" s="111"/>
      <c r="X24" s="111"/>
      <c r="Y24" s="111"/>
      <c r="Z24" s="111"/>
      <c r="AA24" s="111"/>
      <c r="AB24" s="111"/>
      <c r="AC24" s="111"/>
      <c r="AD24" s="111"/>
      <c r="AE24" s="111"/>
      <c r="AF24" s="111"/>
      <c r="AG24" s="111"/>
      <c r="AH24" s="111"/>
      <c r="AI24" s="111"/>
      <c r="AJ24" s="111"/>
      <c r="AK24" s="111"/>
      <c r="AL24" s="111"/>
      <c r="AM24" s="111"/>
      <c r="AN24" s="111"/>
      <c r="AO24" s="111"/>
      <c r="AP24" s="111"/>
      <c r="AQ24" s="111"/>
      <c r="AR24" s="111"/>
    </row>
    <row r="25" spans="1:44" s="27" customFormat="1" ht="12.75" customHeight="1" x14ac:dyDescent="0.25">
      <c r="A25" s="244"/>
      <c r="B25" s="244"/>
      <c r="C25" s="244"/>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3"/>
      <c r="AG25" s="283"/>
      <c r="AH25" s="283"/>
      <c r="AI25" s="283"/>
      <c r="AJ25" s="283"/>
      <c r="AK25" s="283"/>
      <c r="AL25" s="283"/>
      <c r="AM25" s="283"/>
      <c r="AN25" s="283"/>
      <c r="AO25" s="283"/>
      <c r="AP25" s="283"/>
      <c r="AQ25" s="283"/>
      <c r="AR25" s="283"/>
    </row>
    <row r="26" spans="1:44" x14ac:dyDescent="0.3">
      <c r="A26" s="244"/>
      <c r="B26" s="244"/>
      <c r="C26" s="244"/>
      <c r="D26" s="283"/>
      <c r="E26" s="283"/>
      <c r="F26" s="283"/>
      <c r="G26" s="283"/>
      <c r="H26" s="283"/>
      <c r="I26" s="283"/>
      <c r="J26" s="283"/>
      <c r="K26" s="283"/>
      <c r="L26" s="283"/>
      <c r="M26" s="283"/>
      <c r="N26" s="283"/>
      <c r="O26" s="283"/>
      <c r="P26" s="283"/>
      <c r="Q26" s="283"/>
      <c r="R26" s="283"/>
      <c r="S26" s="283"/>
      <c r="T26" s="283"/>
      <c r="U26" s="283"/>
      <c r="V26" s="283"/>
      <c r="W26" s="283"/>
      <c r="X26" s="283"/>
      <c r="Y26" s="283"/>
      <c r="Z26" s="283"/>
      <c r="AA26" s="283"/>
      <c r="AB26" s="283"/>
      <c r="AC26" s="283"/>
      <c r="AD26" s="283"/>
      <c r="AE26" s="283"/>
      <c r="AF26" s="283"/>
      <c r="AG26" s="283"/>
      <c r="AH26" s="283"/>
      <c r="AI26" s="283"/>
      <c r="AJ26" s="283"/>
      <c r="AK26" s="283"/>
      <c r="AL26" s="283"/>
      <c r="AM26" s="283"/>
      <c r="AN26" s="283"/>
      <c r="AO26" s="283"/>
      <c r="AP26" s="283"/>
      <c r="AQ26" s="283"/>
      <c r="AR26" s="283"/>
    </row>
    <row r="27" spans="1:44" x14ac:dyDescent="0.3">
      <c r="A27" s="244"/>
      <c r="B27" s="244"/>
      <c r="C27" s="244"/>
      <c r="D27" s="283"/>
      <c r="E27" s="283"/>
      <c r="F27" s="283"/>
      <c r="G27" s="283"/>
      <c r="H27" s="283"/>
      <c r="I27" s="283"/>
      <c r="J27" s="283"/>
      <c r="K27" s="283"/>
      <c r="L27" s="283"/>
      <c r="M27" s="283"/>
      <c r="N27" s="283"/>
      <c r="O27" s="283"/>
      <c r="P27" s="283"/>
      <c r="Q27" s="283"/>
      <c r="R27" s="283"/>
      <c r="S27" s="283"/>
      <c r="T27" s="283"/>
      <c r="U27" s="283"/>
      <c r="V27" s="283"/>
      <c r="W27" s="283"/>
      <c r="X27" s="283"/>
      <c r="Y27" s="283"/>
      <c r="Z27" s="283"/>
      <c r="AA27" s="283"/>
      <c r="AB27" s="283"/>
      <c r="AC27" s="283"/>
      <c r="AD27" s="283"/>
      <c r="AE27" s="283"/>
      <c r="AF27" s="283"/>
      <c r="AG27" s="283"/>
      <c r="AH27" s="283"/>
      <c r="AI27" s="283"/>
      <c r="AJ27" s="283"/>
      <c r="AK27" s="283"/>
      <c r="AL27" s="283"/>
      <c r="AM27" s="283"/>
      <c r="AN27" s="283"/>
      <c r="AO27" s="283"/>
      <c r="AP27" s="283"/>
      <c r="AQ27" s="283"/>
      <c r="AR27" s="283"/>
    </row>
    <row r="28" spans="1:44" x14ac:dyDescent="0.3">
      <c r="A28" s="244"/>
      <c r="B28" s="244"/>
      <c r="C28" s="244"/>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c r="AL28" s="283"/>
      <c r="AM28" s="283"/>
      <c r="AN28" s="283"/>
      <c r="AO28" s="283"/>
      <c r="AP28" s="283"/>
      <c r="AQ28" s="283"/>
      <c r="AR28" s="283"/>
    </row>
    <row r="29" spans="1:44" x14ac:dyDescent="0.3">
      <c r="A29" s="244"/>
      <c r="B29" s="244"/>
      <c r="C29" s="244"/>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row>
    <row r="30" spans="1:44" x14ac:dyDescent="0.3">
      <c r="A30" s="244"/>
      <c r="B30" s="244"/>
      <c r="C30" s="244"/>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283"/>
      <c r="AO30" s="283"/>
      <c r="AP30" s="283"/>
      <c r="AQ30" s="283"/>
      <c r="AR30" s="283"/>
    </row>
    <row r="31" spans="1:44" x14ac:dyDescent="0.3">
      <c r="A31" s="244"/>
      <c r="B31" s="244"/>
      <c r="C31" s="244"/>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3"/>
      <c r="AQ31" s="283"/>
      <c r="AR31" s="283"/>
    </row>
    <row r="32" spans="1:44" x14ac:dyDescent="0.3">
      <c r="A32" s="244"/>
      <c r="B32" s="244"/>
      <c r="C32" s="244"/>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283"/>
      <c r="AM32" s="283"/>
      <c r="AN32" s="283"/>
      <c r="AO32" s="283"/>
      <c r="AP32" s="283"/>
      <c r="AQ32" s="283"/>
      <c r="AR32" s="283"/>
    </row>
    <row r="33" spans="1:44" x14ac:dyDescent="0.3">
      <c r="A33" s="244"/>
      <c r="B33" s="244"/>
      <c r="C33" s="244"/>
      <c r="D33" s="283"/>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row>
    <row r="34" spans="1:44" x14ac:dyDescent="0.3">
      <c r="A34" s="244"/>
      <c r="B34" s="244"/>
      <c r="C34" s="244"/>
      <c r="D34" s="283"/>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c r="AL34" s="283"/>
      <c r="AM34" s="283"/>
      <c r="AN34" s="283"/>
      <c r="AO34" s="283"/>
      <c r="AP34" s="283"/>
      <c r="AQ34" s="283"/>
      <c r="AR34" s="283"/>
    </row>
    <row r="35" spans="1:44" x14ac:dyDescent="0.3">
      <c r="A35" s="244"/>
      <c r="B35" s="244"/>
      <c r="C35" s="244"/>
      <c r="D35" s="283"/>
      <c r="E35" s="283"/>
      <c r="F35" s="283"/>
      <c r="G35" s="283"/>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c r="AL35" s="283"/>
      <c r="AM35" s="283"/>
      <c r="AN35" s="283"/>
      <c r="AO35" s="283"/>
      <c r="AP35" s="283"/>
      <c r="AQ35" s="283"/>
      <c r="AR35" s="283"/>
    </row>
    <row r="36" spans="1:44" x14ac:dyDescent="0.3">
      <c r="A36" s="244"/>
      <c r="B36" s="244"/>
      <c r="C36" s="244"/>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row>
    <row r="37" spans="1:44" x14ac:dyDescent="0.3">
      <c r="A37" s="244"/>
      <c r="B37" s="244"/>
      <c r="C37" s="244"/>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row>
    <row r="38" spans="1:44" x14ac:dyDescent="0.3">
      <c r="A38" s="244"/>
      <c r="B38" s="244"/>
      <c r="C38" s="244"/>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row>
    <row r="39" spans="1:44" x14ac:dyDescent="0.3">
      <c r="A39" s="244"/>
      <c r="B39" s="244"/>
      <c r="C39" s="244"/>
      <c r="D39" s="283"/>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row>
    <row r="40" spans="1:44" x14ac:dyDescent="0.3">
      <c r="A40" s="244"/>
      <c r="B40" s="244"/>
      <c r="C40" s="244"/>
      <c r="D40" s="283"/>
      <c r="E40" s="283"/>
      <c r="F40" s="283"/>
      <c r="G40" s="283"/>
      <c r="H40" s="283"/>
      <c r="I40" s="283"/>
      <c r="J40" s="283"/>
      <c r="K40" s="283"/>
      <c r="L40" s="283"/>
      <c r="M40" s="283"/>
      <c r="N40" s="283"/>
      <c r="O40" s="283"/>
      <c r="P40" s="283"/>
      <c r="Q40" s="283"/>
      <c r="R40" s="283"/>
      <c r="S40" s="283"/>
      <c r="T40" s="283"/>
      <c r="U40" s="283"/>
      <c r="V40" s="283"/>
      <c r="W40" s="283"/>
      <c r="X40" s="283"/>
      <c r="Y40" s="283"/>
      <c r="Z40" s="283"/>
      <c r="AA40" s="283"/>
      <c r="AB40" s="283"/>
      <c r="AC40" s="283"/>
      <c r="AD40" s="283"/>
      <c r="AE40" s="283"/>
      <c r="AF40" s="283"/>
      <c r="AG40" s="283"/>
      <c r="AH40" s="283"/>
      <c r="AI40" s="283"/>
      <c r="AJ40" s="283"/>
      <c r="AK40" s="283"/>
      <c r="AL40" s="283"/>
      <c r="AM40" s="283"/>
      <c r="AN40" s="283"/>
      <c r="AO40" s="283"/>
      <c r="AP40" s="283"/>
      <c r="AQ40" s="283"/>
      <c r="AR40" s="283"/>
    </row>
    <row r="41" spans="1:44" x14ac:dyDescent="0.3">
      <c r="A41" s="244"/>
      <c r="B41" s="244"/>
      <c r="C41" s="244"/>
      <c r="D41" s="283"/>
      <c r="E41" s="283"/>
      <c r="F41" s="283"/>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c r="AJ41" s="283"/>
      <c r="AK41" s="283"/>
      <c r="AL41" s="283"/>
      <c r="AM41" s="283"/>
      <c r="AN41" s="283"/>
      <c r="AO41" s="283"/>
      <c r="AP41" s="283"/>
      <c r="AQ41" s="283"/>
      <c r="AR41" s="283"/>
    </row>
    <row r="42" spans="1:44" x14ac:dyDescent="0.3">
      <c r="A42" s="244"/>
      <c r="B42" s="244"/>
      <c r="C42" s="244"/>
      <c r="D42" s="283"/>
      <c r="E42" s="283"/>
      <c r="F42" s="283"/>
      <c r="G42" s="283"/>
      <c r="H42" s="283"/>
      <c r="I42" s="283"/>
      <c r="J42" s="283"/>
      <c r="K42" s="283"/>
      <c r="L42" s="283"/>
      <c r="M42" s="283"/>
      <c r="N42" s="283"/>
      <c r="O42" s="283"/>
      <c r="P42" s="283"/>
      <c r="Q42" s="283"/>
      <c r="R42" s="283"/>
      <c r="S42" s="283"/>
      <c r="T42" s="283"/>
      <c r="U42" s="283"/>
      <c r="V42" s="283"/>
      <c r="W42" s="283"/>
      <c r="X42" s="283"/>
      <c r="Y42" s="283"/>
      <c r="Z42" s="283"/>
      <c r="AA42" s="283"/>
      <c r="AB42" s="283"/>
      <c r="AC42" s="283"/>
      <c r="AD42" s="283"/>
      <c r="AE42" s="283"/>
      <c r="AF42" s="283"/>
      <c r="AG42" s="283"/>
      <c r="AH42" s="283"/>
      <c r="AI42" s="283"/>
      <c r="AJ42" s="283"/>
      <c r="AK42" s="283"/>
      <c r="AL42" s="283"/>
      <c r="AM42" s="283"/>
      <c r="AN42" s="283"/>
      <c r="AO42" s="283"/>
      <c r="AP42" s="283"/>
      <c r="AQ42" s="283"/>
      <c r="AR42" s="283"/>
    </row>
    <row r="43" spans="1:44" x14ac:dyDescent="0.3">
      <c r="A43" s="244"/>
      <c r="B43" s="244"/>
      <c r="C43" s="244"/>
      <c r="D43" s="283"/>
      <c r="E43" s="283"/>
      <c r="F43" s="283"/>
      <c r="G43" s="283"/>
      <c r="H43" s="283"/>
      <c r="I43" s="283"/>
      <c r="J43" s="283"/>
      <c r="K43" s="283"/>
      <c r="L43" s="283"/>
      <c r="M43" s="283"/>
      <c r="N43" s="283"/>
      <c r="O43" s="283"/>
      <c r="P43" s="283"/>
      <c r="Q43" s="283"/>
      <c r="R43" s="283"/>
      <c r="S43" s="283"/>
      <c r="T43" s="283"/>
      <c r="U43" s="283"/>
      <c r="V43" s="283"/>
      <c r="W43" s="283"/>
      <c r="X43" s="283"/>
      <c r="Y43" s="283"/>
      <c r="Z43" s="283"/>
      <c r="AA43" s="283"/>
      <c r="AB43" s="283"/>
      <c r="AC43" s="283"/>
      <c r="AD43" s="283"/>
      <c r="AE43" s="283"/>
      <c r="AF43" s="283"/>
      <c r="AG43" s="283"/>
      <c r="AH43" s="283"/>
      <c r="AI43" s="283"/>
      <c r="AJ43" s="283"/>
      <c r="AK43" s="283"/>
      <c r="AL43" s="283"/>
      <c r="AM43" s="283"/>
      <c r="AN43" s="283"/>
      <c r="AO43" s="283"/>
      <c r="AP43" s="283"/>
      <c r="AQ43" s="283"/>
      <c r="AR43" s="283"/>
    </row>
    <row r="44" spans="1:44" x14ac:dyDescent="0.3">
      <c r="A44" s="244"/>
      <c r="B44" s="244"/>
      <c r="C44" s="244"/>
      <c r="D44" s="283"/>
      <c r="E44" s="283"/>
      <c r="F44" s="283"/>
      <c r="G44" s="283"/>
      <c r="H44" s="283"/>
      <c r="I44" s="283"/>
      <c r="J44" s="283"/>
      <c r="K44" s="283"/>
      <c r="L44" s="283"/>
      <c r="M44" s="283"/>
      <c r="N44" s="283"/>
      <c r="O44" s="283"/>
      <c r="P44" s="283"/>
      <c r="Q44" s="283"/>
      <c r="R44" s="283"/>
      <c r="S44" s="283"/>
      <c r="T44" s="283"/>
      <c r="U44" s="283"/>
      <c r="V44" s="283"/>
      <c r="W44" s="283"/>
      <c r="X44" s="283"/>
      <c r="Y44" s="283"/>
      <c r="Z44" s="283"/>
      <c r="AA44" s="283"/>
      <c r="AB44" s="283"/>
      <c r="AC44" s="283"/>
      <c r="AD44" s="283"/>
      <c r="AE44" s="283"/>
      <c r="AF44" s="283"/>
      <c r="AG44" s="283"/>
      <c r="AH44" s="283"/>
      <c r="AI44" s="283"/>
      <c r="AJ44" s="283"/>
      <c r="AK44" s="283"/>
      <c r="AL44" s="283"/>
      <c r="AM44" s="283"/>
      <c r="AN44" s="283"/>
      <c r="AO44" s="283"/>
      <c r="AP44" s="283"/>
      <c r="AQ44" s="283"/>
      <c r="AR44" s="283"/>
    </row>
    <row r="45" spans="1:44" x14ac:dyDescent="0.3">
      <c r="A45" s="244"/>
      <c r="B45" s="244"/>
      <c r="C45" s="244"/>
      <c r="D45" s="283"/>
      <c r="E45" s="283"/>
      <c r="F45" s="283"/>
      <c r="G45" s="283"/>
      <c r="H45" s="283"/>
      <c r="I45" s="283"/>
      <c r="J45" s="283"/>
      <c r="K45" s="283"/>
      <c r="L45" s="283"/>
      <c r="M45" s="283"/>
      <c r="N45" s="283"/>
      <c r="O45" s="283"/>
      <c r="P45" s="283"/>
      <c r="Q45" s="283"/>
      <c r="R45" s="283"/>
      <c r="S45" s="283"/>
      <c r="T45" s="283"/>
      <c r="U45" s="283"/>
      <c r="V45" s="283"/>
      <c r="W45" s="283"/>
      <c r="X45" s="283"/>
      <c r="Y45" s="283"/>
      <c r="Z45" s="283"/>
      <c r="AA45" s="283"/>
      <c r="AB45" s="283"/>
      <c r="AC45" s="283"/>
      <c r="AD45" s="283"/>
      <c r="AE45" s="283"/>
      <c r="AF45" s="283"/>
      <c r="AG45" s="283"/>
      <c r="AH45" s="283"/>
      <c r="AI45" s="283"/>
      <c r="AJ45" s="283"/>
      <c r="AK45" s="283"/>
      <c r="AL45" s="283"/>
      <c r="AM45" s="283"/>
      <c r="AN45" s="283"/>
      <c r="AO45" s="283"/>
      <c r="AP45" s="283"/>
      <c r="AQ45" s="283"/>
      <c r="AR45" s="283"/>
    </row>
    <row r="46" spans="1:44" x14ac:dyDescent="0.3">
      <c r="A46" s="244"/>
      <c r="B46" s="244"/>
      <c r="C46" s="244"/>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c r="AL46" s="283"/>
      <c r="AM46" s="283"/>
      <c r="AN46" s="283"/>
      <c r="AO46" s="283"/>
      <c r="AP46" s="283"/>
      <c r="AQ46" s="283"/>
      <c r="AR46" s="283"/>
    </row>
    <row r="47" spans="1:44" x14ac:dyDescent="0.3">
      <c r="A47" s="244"/>
      <c r="B47" s="244"/>
      <c r="C47" s="244"/>
      <c r="D47" s="283"/>
      <c r="E47" s="283"/>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c r="AJ47" s="283"/>
      <c r="AK47" s="283"/>
      <c r="AL47" s="283"/>
      <c r="AM47" s="283"/>
      <c r="AN47" s="283"/>
      <c r="AO47" s="283"/>
      <c r="AP47" s="283"/>
      <c r="AQ47" s="283"/>
      <c r="AR47" s="283"/>
    </row>
    <row r="48" spans="1:44" x14ac:dyDescent="0.3">
      <c r="A48" s="239"/>
      <c r="B48" s="239"/>
      <c r="C48" s="244"/>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283"/>
      <c r="AC48" s="283"/>
      <c r="AD48" s="283"/>
      <c r="AE48" s="283"/>
      <c r="AF48" s="283"/>
      <c r="AG48" s="283"/>
      <c r="AH48" s="283"/>
      <c r="AI48" s="283"/>
      <c r="AJ48" s="283"/>
      <c r="AK48" s="283"/>
      <c r="AL48" s="283"/>
      <c r="AM48" s="283"/>
      <c r="AN48" s="283"/>
      <c r="AO48" s="283"/>
      <c r="AP48" s="283"/>
      <c r="AQ48" s="283"/>
      <c r="AR48" s="283"/>
    </row>
    <row r="49" spans="1:44" x14ac:dyDescent="0.3">
      <c r="A49" s="239"/>
      <c r="B49" s="239"/>
      <c r="C49" s="244"/>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c r="AJ49" s="283"/>
      <c r="AK49" s="283"/>
      <c r="AL49" s="283"/>
      <c r="AM49" s="283"/>
      <c r="AN49" s="283"/>
      <c r="AO49" s="283"/>
      <c r="AP49" s="283"/>
      <c r="AQ49" s="283"/>
      <c r="AR49" s="283"/>
    </row>
    <row r="50" spans="1:44" x14ac:dyDescent="0.3">
      <c r="A50" s="239"/>
      <c r="B50" s="239"/>
      <c r="C50" s="244"/>
      <c r="D50" s="283"/>
      <c r="E50" s="283"/>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c r="AJ50" s="283"/>
      <c r="AK50" s="283"/>
      <c r="AL50" s="283"/>
      <c r="AM50" s="283"/>
      <c r="AN50" s="283"/>
      <c r="AO50" s="283"/>
      <c r="AP50" s="283"/>
      <c r="AQ50" s="283"/>
      <c r="AR50" s="283"/>
    </row>
    <row r="51" spans="1:44" x14ac:dyDescent="0.3">
      <c r="A51" s="239"/>
      <c r="B51" s="239"/>
      <c r="C51" s="244"/>
      <c r="D51" s="283"/>
      <c r="E51" s="283"/>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c r="AJ51" s="283"/>
      <c r="AK51" s="283"/>
      <c r="AL51" s="283"/>
      <c r="AM51" s="283"/>
      <c r="AN51" s="283"/>
      <c r="AO51" s="283"/>
      <c r="AP51" s="283"/>
      <c r="AQ51" s="283"/>
      <c r="AR51" s="283"/>
    </row>
    <row r="52" spans="1:44" x14ac:dyDescent="0.3">
      <c r="A52" s="239"/>
      <c r="B52" s="239"/>
      <c r="C52" s="244"/>
      <c r="D52" s="283"/>
      <c r="E52" s="283"/>
      <c r="F52" s="283"/>
      <c r="G52" s="283"/>
      <c r="H52" s="283"/>
      <c r="I52" s="283"/>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c r="AJ52" s="283"/>
      <c r="AK52" s="283"/>
      <c r="AL52" s="283"/>
      <c r="AM52" s="283"/>
      <c r="AN52" s="283"/>
      <c r="AO52" s="283"/>
      <c r="AP52" s="283"/>
      <c r="AQ52" s="283"/>
      <c r="AR52" s="283"/>
    </row>
    <row r="53" spans="1:44" x14ac:dyDescent="0.3">
      <c r="A53" s="239"/>
      <c r="B53" s="239"/>
      <c r="C53" s="244"/>
      <c r="D53" s="283"/>
      <c r="E53" s="283"/>
      <c r="F53" s="283"/>
      <c r="G53" s="283"/>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3"/>
      <c r="AJ53" s="283"/>
      <c r="AK53" s="283"/>
      <c r="AL53" s="283"/>
      <c r="AM53" s="283"/>
      <c r="AN53" s="283"/>
      <c r="AO53" s="283"/>
      <c r="AP53" s="283"/>
      <c r="AQ53" s="283"/>
      <c r="AR53" s="283"/>
    </row>
    <row r="54" spans="1:44" x14ac:dyDescent="0.3">
      <c r="A54" s="239"/>
      <c r="B54" s="239"/>
      <c r="C54" s="244"/>
      <c r="D54" s="283"/>
      <c r="E54" s="283"/>
      <c r="F54" s="283"/>
      <c r="G54" s="283"/>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c r="AJ54" s="283"/>
      <c r="AK54" s="283"/>
      <c r="AL54" s="283"/>
      <c r="AM54" s="283"/>
      <c r="AN54" s="283"/>
      <c r="AO54" s="283"/>
      <c r="AP54" s="283"/>
      <c r="AQ54" s="283"/>
      <c r="AR54" s="283"/>
    </row>
    <row r="55" spans="1:44" x14ac:dyDescent="0.3">
      <c r="A55" s="239"/>
      <c r="B55" s="239"/>
      <c r="C55" s="244"/>
      <c r="D55" s="283"/>
      <c r="E55" s="283"/>
      <c r="F55" s="283"/>
      <c r="G55" s="283"/>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c r="AJ55" s="283"/>
      <c r="AK55" s="283"/>
      <c r="AL55" s="283"/>
      <c r="AM55" s="283"/>
      <c r="AN55" s="283"/>
      <c r="AO55" s="283"/>
      <c r="AP55" s="283"/>
      <c r="AQ55" s="283"/>
      <c r="AR55" s="283"/>
    </row>
    <row r="56" spans="1:44" x14ac:dyDescent="0.3">
      <c r="A56" s="239"/>
      <c r="B56" s="239"/>
      <c r="C56" s="244"/>
      <c r="D56" s="283"/>
      <c r="E56" s="283"/>
      <c r="F56" s="283"/>
      <c r="G56" s="283"/>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c r="AJ56" s="283"/>
      <c r="AK56" s="283"/>
      <c r="AL56" s="283"/>
      <c r="AM56" s="283"/>
      <c r="AN56" s="283"/>
      <c r="AO56" s="283"/>
      <c r="AP56" s="283"/>
      <c r="AQ56" s="283"/>
      <c r="AR56" s="283"/>
    </row>
    <row r="57" spans="1:44" x14ac:dyDescent="0.3">
      <c r="A57" s="239"/>
      <c r="B57" s="239"/>
      <c r="C57" s="244"/>
      <c r="D57" s="283"/>
      <c r="E57" s="283"/>
      <c r="F57" s="283"/>
      <c r="G57" s="283"/>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c r="AJ57" s="283"/>
      <c r="AK57" s="283"/>
      <c r="AL57" s="283"/>
      <c r="AM57" s="283"/>
      <c r="AN57" s="283"/>
      <c r="AO57" s="283"/>
      <c r="AP57" s="283"/>
      <c r="AQ57" s="283"/>
      <c r="AR57" s="283"/>
    </row>
    <row r="58" spans="1:44" x14ac:dyDescent="0.3">
      <c r="A58" s="239"/>
      <c r="B58" s="239"/>
      <c r="C58" s="244"/>
      <c r="D58" s="283"/>
      <c r="E58" s="283"/>
      <c r="F58" s="283"/>
      <c r="G58" s="283"/>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c r="AJ58" s="283"/>
      <c r="AK58" s="283"/>
      <c r="AL58" s="283"/>
      <c r="AM58" s="283"/>
      <c r="AN58" s="283"/>
      <c r="AO58" s="283"/>
      <c r="AP58" s="283"/>
      <c r="AQ58" s="283"/>
      <c r="AR58" s="283"/>
    </row>
    <row r="59" spans="1:44" x14ac:dyDescent="0.3">
      <c r="A59" s="239"/>
      <c r="B59" s="239"/>
      <c r="C59" s="244"/>
      <c r="D59" s="283"/>
      <c r="E59" s="283"/>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c r="AL59" s="283"/>
      <c r="AM59" s="283"/>
      <c r="AN59" s="283"/>
      <c r="AO59" s="283"/>
      <c r="AP59" s="283"/>
      <c r="AQ59" s="283"/>
      <c r="AR59" s="283"/>
    </row>
    <row r="60" spans="1:44" x14ac:dyDescent="0.3">
      <c r="A60" s="239"/>
      <c r="B60" s="239"/>
      <c r="C60" s="244"/>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row>
    <row r="61" spans="1:44" x14ac:dyDescent="0.3">
      <c r="A61" s="239"/>
      <c r="B61" s="239"/>
      <c r="C61" s="244"/>
      <c r="D61" s="283"/>
      <c r="E61" s="283"/>
      <c r="F61" s="283"/>
      <c r="G61" s="283"/>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c r="AL61" s="283"/>
      <c r="AM61" s="283"/>
      <c r="AN61" s="283"/>
      <c r="AO61" s="283"/>
      <c r="AP61" s="283"/>
      <c r="AQ61" s="283"/>
      <c r="AR61" s="283"/>
    </row>
    <row r="62" spans="1:44" x14ac:dyDescent="0.3">
      <c r="A62" s="239"/>
      <c r="B62" s="239"/>
      <c r="C62" s="244"/>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3"/>
      <c r="AQ62" s="283"/>
      <c r="AR62" s="283"/>
    </row>
    <row r="63" spans="1:44" x14ac:dyDescent="0.3">
      <c r="A63" s="239"/>
      <c r="B63" s="239"/>
      <c r="C63" s="244"/>
      <c r="D63" s="283"/>
      <c r="E63" s="283"/>
      <c r="F63" s="283"/>
      <c r="G63" s="283"/>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c r="AL63" s="283"/>
      <c r="AM63" s="283"/>
      <c r="AN63" s="283"/>
      <c r="AO63" s="283"/>
      <c r="AP63" s="283"/>
      <c r="AQ63" s="283"/>
      <c r="AR63" s="283"/>
    </row>
    <row r="64" spans="1:44" x14ac:dyDescent="0.3">
      <c r="A64" s="239"/>
      <c r="B64" s="239"/>
      <c r="C64" s="244"/>
      <c r="D64" s="283"/>
      <c r="E64" s="283"/>
      <c r="F64" s="283"/>
      <c r="G64" s="283"/>
      <c r="H64" s="283"/>
      <c r="I64" s="283"/>
      <c r="J64" s="283"/>
      <c r="K64" s="283"/>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283"/>
      <c r="AK64" s="283"/>
      <c r="AL64" s="283"/>
      <c r="AM64" s="283"/>
      <c r="AN64" s="283"/>
      <c r="AO64" s="283"/>
      <c r="AP64" s="283"/>
      <c r="AQ64" s="283"/>
      <c r="AR64" s="283"/>
    </row>
    <row r="65" spans="1:44" x14ac:dyDescent="0.3">
      <c r="A65" s="239"/>
      <c r="B65" s="239"/>
      <c r="C65" s="244"/>
      <c r="D65" s="283"/>
      <c r="E65" s="283"/>
      <c r="F65" s="283"/>
      <c r="G65" s="283"/>
      <c r="H65" s="283"/>
      <c r="I65" s="283"/>
      <c r="J65" s="283"/>
      <c r="K65" s="283"/>
      <c r="L65" s="283"/>
      <c r="M65" s="283"/>
      <c r="N65" s="283"/>
      <c r="O65" s="283"/>
      <c r="P65" s="283"/>
      <c r="Q65" s="283"/>
      <c r="R65" s="283"/>
      <c r="S65" s="283"/>
      <c r="T65" s="283"/>
      <c r="U65" s="283"/>
      <c r="V65" s="283"/>
      <c r="W65" s="283"/>
      <c r="X65" s="283"/>
      <c r="Y65" s="283"/>
      <c r="Z65" s="283"/>
      <c r="AA65" s="283"/>
      <c r="AB65" s="283"/>
      <c r="AC65" s="283"/>
      <c r="AD65" s="283"/>
      <c r="AE65" s="283"/>
      <c r="AF65" s="283"/>
      <c r="AG65" s="283"/>
      <c r="AH65" s="283"/>
      <c r="AI65" s="283"/>
      <c r="AJ65" s="283"/>
      <c r="AK65" s="283"/>
      <c r="AL65" s="283"/>
      <c r="AM65" s="283"/>
      <c r="AN65" s="283"/>
      <c r="AO65" s="283"/>
      <c r="AP65" s="283"/>
      <c r="AQ65" s="283"/>
      <c r="AR65" s="283"/>
    </row>
    <row r="66" spans="1:44" x14ac:dyDescent="0.3">
      <c r="A66" s="239"/>
      <c r="B66" s="239"/>
      <c r="C66" s="244"/>
      <c r="D66" s="283"/>
      <c r="E66" s="283"/>
      <c r="F66" s="283"/>
      <c r="G66" s="283"/>
      <c r="H66" s="283"/>
      <c r="I66" s="283"/>
      <c r="J66" s="283"/>
      <c r="K66" s="283"/>
      <c r="L66" s="283"/>
      <c r="M66" s="283"/>
      <c r="N66" s="283"/>
      <c r="O66" s="283"/>
      <c r="P66" s="283"/>
      <c r="Q66" s="283"/>
      <c r="R66" s="283"/>
      <c r="S66" s="283"/>
      <c r="T66" s="283"/>
      <c r="U66" s="283"/>
      <c r="V66" s="283"/>
      <c r="W66" s="283"/>
      <c r="X66" s="283"/>
      <c r="Y66" s="283"/>
      <c r="Z66" s="283"/>
      <c r="AA66" s="283"/>
      <c r="AB66" s="283"/>
      <c r="AC66" s="283"/>
      <c r="AD66" s="283"/>
      <c r="AE66" s="283"/>
      <c r="AF66" s="283"/>
      <c r="AG66" s="283"/>
      <c r="AH66" s="283"/>
      <c r="AI66" s="283"/>
      <c r="AJ66" s="283"/>
      <c r="AK66" s="283"/>
      <c r="AL66" s="283"/>
      <c r="AM66" s="283"/>
      <c r="AN66" s="283"/>
      <c r="AO66" s="283"/>
      <c r="AP66" s="283"/>
      <c r="AQ66" s="283"/>
      <c r="AR66" s="283"/>
    </row>
    <row r="67" spans="1:44" x14ac:dyDescent="0.3">
      <c r="A67" s="239"/>
      <c r="B67" s="239"/>
      <c r="C67" s="244"/>
      <c r="D67" s="283"/>
      <c r="E67" s="283"/>
      <c r="F67" s="283"/>
      <c r="G67" s="283"/>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c r="AG67" s="283"/>
      <c r="AH67" s="283"/>
      <c r="AI67" s="283"/>
      <c r="AJ67" s="283"/>
      <c r="AK67" s="283"/>
      <c r="AL67" s="283"/>
      <c r="AM67" s="283"/>
      <c r="AN67" s="283"/>
      <c r="AO67" s="283"/>
      <c r="AP67" s="283"/>
      <c r="AQ67" s="283"/>
      <c r="AR67" s="283"/>
    </row>
    <row r="68" spans="1:44" x14ac:dyDescent="0.3">
      <c r="A68" s="239"/>
      <c r="B68" s="239"/>
      <c r="C68" s="244"/>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c r="AH68" s="283"/>
      <c r="AI68" s="283"/>
      <c r="AJ68" s="283"/>
      <c r="AK68" s="283"/>
      <c r="AL68" s="283"/>
      <c r="AM68" s="283"/>
      <c r="AN68" s="283"/>
      <c r="AO68" s="283"/>
      <c r="AP68" s="283"/>
      <c r="AQ68" s="283"/>
      <c r="AR68" s="283"/>
    </row>
    <row r="69" spans="1:44" x14ac:dyDescent="0.3">
      <c r="A69" s="239"/>
      <c r="B69" s="239"/>
      <c r="C69" s="244"/>
      <c r="D69" s="283"/>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c r="AL69" s="283"/>
      <c r="AM69" s="283"/>
      <c r="AN69" s="283"/>
      <c r="AO69" s="283"/>
      <c r="AP69" s="283"/>
      <c r="AQ69" s="283"/>
      <c r="AR69" s="283"/>
    </row>
    <row r="70" spans="1:44" x14ac:dyDescent="0.3">
      <c r="A70" s="239"/>
      <c r="B70" s="239"/>
      <c r="C70" s="244"/>
      <c r="D70" s="283"/>
      <c r="E70" s="283"/>
      <c r="F70" s="283"/>
      <c r="G70" s="283"/>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c r="AL70" s="283"/>
      <c r="AM70" s="283"/>
      <c r="AN70" s="283"/>
      <c r="AO70" s="283"/>
      <c r="AP70" s="283"/>
      <c r="AQ70" s="283"/>
      <c r="AR70" s="283"/>
    </row>
    <row r="71" spans="1:44" x14ac:dyDescent="0.3">
      <c r="A71" s="239"/>
      <c r="B71" s="239"/>
      <c r="C71" s="244"/>
      <c r="D71" s="283"/>
      <c r="E71" s="283"/>
      <c r="F71" s="283"/>
      <c r="G71" s="283"/>
      <c r="H71" s="283"/>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c r="AL71" s="283"/>
      <c r="AM71" s="283"/>
      <c r="AN71" s="283"/>
      <c r="AO71" s="283"/>
      <c r="AP71" s="283"/>
      <c r="AQ71" s="283"/>
      <c r="AR71" s="283"/>
    </row>
    <row r="72" spans="1:44" x14ac:dyDescent="0.3">
      <c r="A72" s="239"/>
      <c r="B72" s="239"/>
      <c r="C72" s="244"/>
      <c r="D72" s="283"/>
      <c r="E72" s="283"/>
      <c r="F72" s="283"/>
      <c r="G72" s="283"/>
      <c r="H72" s="283"/>
      <c r="I72" s="283"/>
      <c r="J72" s="283"/>
      <c r="K72" s="283"/>
      <c r="L72" s="283"/>
      <c r="M72" s="283"/>
      <c r="N72" s="283"/>
      <c r="O72" s="283"/>
      <c r="P72" s="283"/>
      <c r="Q72" s="283"/>
      <c r="R72" s="283"/>
      <c r="S72" s="283"/>
      <c r="T72" s="283"/>
      <c r="U72" s="283"/>
      <c r="V72" s="283"/>
      <c r="W72" s="283"/>
      <c r="X72" s="283"/>
      <c r="Y72" s="283"/>
      <c r="Z72" s="283"/>
      <c r="AA72" s="283"/>
      <c r="AB72" s="283"/>
      <c r="AC72" s="283"/>
      <c r="AD72" s="283"/>
      <c r="AE72" s="283"/>
      <c r="AF72" s="283"/>
      <c r="AG72" s="283"/>
      <c r="AH72" s="283"/>
      <c r="AI72" s="283"/>
      <c r="AJ72" s="283"/>
      <c r="AK72" s="283"/>
      <c r="AL72" s="283"/>
      <c r="AM72" s="283"/>
      <c r="AN72" s="283"/>
      <c r="AO72" s="283"/>
      <c r="AP72" s="283"/>
      <c r="AQ72" s="283"/>
      <c r="AR72" s="283"/>
    </row>
    <row r="73" spans="1:44" x14ac:dyDescent="0.3">
      <c r="A73" s="239"/>
      <c r="B73" s="239"/>
      <c r="C73" s="244"/>
      <c r="D73" s="283"/>
      <c r="E73" s="283"/>
      <c r="F73" s="283"/>
      <c r="G73" s="283"/>
      <c r="H73" s="283"/>
      <c r="I73" s="283"/>
      <c r="J73" s="283"/>
      <c r="K73" s="283"/>
      <c r="L73" s="283"/>
      <c r="M73" s="283"/>
      <c r="N73" s="283"/>
      <c r="O73" s="283"/>
      <c r="P73" s="283"/>
      <c r="Q73" s="283"/>
      <c r="R73" s="283"/>
      <c r="S73" s="283"/>
      <c r="T73" s="283"/>
      <c r="U73" s="283"/>
      <c r="V73" s="283"/>
      <c r="W73" s="283"/>
      <c r="X73" s="283"/>
      <c r="Y73" s="283"/>
      <c r="Z73" s="283"/>
      <c r="AA73" s="283"/>
      <c r="AB73" s="283"/>
      <c r="AC73" s="283"/>
      <c r="AD73" s="283"/>
      <c r="AE73" s="283"/>
      <c r="AF73" s="283"/>
      <c r="AG73" s="283"/>
      <c r="AH73" s="283"/>
      <c r="AI73" s="283"/>
      <c r="AJ73" s="283"/>
      <c r="AK73" s="283"/>
      <c r="AL73" s="283"/>
      <c r="AM73" s="283"/>
      <c r="AN73" s="283"/>
      <c r="AO73" s="283"/>
      <c r="AP73" s="283"/>
      <c r="AQ73" s="283"/>
      <c r="AR73" s="283"/>
    </row>
    <row r="74" spans="1:44" x14ac:dyDescent="0.3">
      <c r="A74" s="239"/>
      <c r="B74" s="239"/>
      <c r="C74" s="244"/>
      <c r="D74" s="283"/>
      <c r="E74" s="283"/>
      <c r="F74" s="283"/>
      <c r="G74" s="283"/>
      <c r="H74" s="283"/>
      <c r="I74" s="283"/>
      <c r="J74" s="283"/>
      <c r="K74" s="283"/>
      <c r="L74" s="283"/>
      <c r="M74" s="283"/>
      <c r="N74" s="283"/>
      <c r="O74" s="283"/>
      <c r="P74" s="283"/>
      <c r="Q74" s="283"/>
      <c r="R74" s="283"/>
      <c r="S74" s="283"/>
      <c r="T74" s="283"/>
      <c r="U74" s="283"/>
      <c r="V74" s="283"/>
      <c r="W74" s="283"/>
      <c r="X74" s="283"/>
      <c r="Y74" s="283"/>
      <c r="Z74" s="283"/>
      <c r="AA74" s="283"/>
      <c r="AB74" s="283"/>
      <c r="AC74" s="283"/>
      <c r="AD74" s="283"/>
      <c r="AE74" s="283"/>
      <c r="AF74" s="283"/>
      <c r="AG74" s="283"/>
      <c r="AH74" s="283"/>
      <c r="AI74" s="283"/>
      <c r="AJ74" s="283"/>
      <c r="AK74" s="283"/>
      <c r="AL74" s="283"/>
      <c r="AM74" s="283"/>
      <c r="AN74" s="283"/>
      <c r="AO74" s="283"/>
      <c r="AP74" s="283"/>
      <c r="AQ74" s="283"/>
      <c r="AR74" s="283"/>
    </row>
    <row r="75" spans="1:44" x14ac:dyDescent="0.3">
      <c r="A75" s="239"/>
      <c r="B75" s="239"/>
      <c r="C75" s="244"/>
      <c r="D75" s="283"/>
      <c r="E75" s="283"/>
      <c r="F75" s="283"/>
      <c r="G75" s="283"/>
      <c r="H75" s="283"/>
      <c r="I75" s="283"/>
      <c r="J75" s="283"/>
      <c r="K75" s="283"/>
      <c r="L75" s="283"/>
      <c r="M75" s="283"/>
      <c r="N75" s="283"/>
      <c r="O75" s="283"/>
      <c r="P75" s="283"/>
      <c r="Q75" s="283"/>
      <c r="R75" s="283"/>
      <c r="S75" s="283"/>
      <c r="T75" s="283"/>
      <c r="U75" s="283"/>
      <c r="V75" s="283"/>
      <c r="W75" s="283"/>
      <c r="X75" s="283"/>
      <c r="Y75" s="283"/>
      <c r="Z75" s="283"/>
      <c r="AA75" s="283"/>
      <c r="AB75" s="283"/>
      <c r="AC75" s="283"/>
      <c r="AD75" s="283"/>
      <c r="AE75" s="283"/>
      <c r="AF75" s="283"/>
      <c r="AG75" s="283"/>
      <c r="AH75" s="283"/>
      <c r="AI75" s="283"/>
      <c r="AJ75" s="283"/>
      <c r="AK75" s="283"/>
      <c r="AL75" s="283"/>
      <c r="AM75" s="283"/>
      <c r="AN75" s="283"/>
      <c r="AO75" s="283"/>
      <c r="AP75" s="283"/>
      <c r="AQ75" s="283"/>
      <c r="AR75" s="283"/>
    </row>
    <row r="76" spans="1:44" x14ac:dyDescent="0.3">
      <c r="A76" s="239"/>
      <c r="B76" s="239"/>
      <c r="C76" s="244"/>
      <c r="D76" s="283"/>
      <c r="E76" s="283"/>
      <c r="F76" s="283"/>
      <c r="G76" s="283"/>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3"/>
      <c r="AL76" s="283"/>
      <c r="AM76" s="283"/>
      <c r="AN76" s="283"/>
      <c r="AO76" s="283"/>
      <c r="AP76" s="283"/>
      <c r="AQ76" s="283"/>
      <c r="AR76" s="283"/>
    </row>
    <row r="77" spans="1:44" x14ac:dyDescent="0.3">
      <c r="A77" s="239"/>
      <c r="B77" s="239"/>
      <c r="C77" s="244"/>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row>
    <row r="78" spans="1:44" x14ac:dyDescent="0.3">
      <c r="A78" s="239"/>
      <c r="B78" s="239"/>
      <c r="C78" s="244"/>
      <c r="D78" s="283"/>
      <c r="E78" s="283"/>
      <c r="F78" s="283"/>
      <c r="G78" s="283"/>
      <c r="H78" s="283"/>
      <c r="I78" s="283"/>
      <c r="J78" s="283"/>
      <c r="K78" s="283"/>
      <c r="L78" s="283"/>
      <c r="M78" s="283"/>
      <c r="N78" s="283"/>
      <c r="O78" s="283"/>
      <c r="P78" s="283"/>
      <c r="Q78" s="283"/>
      <c r="R78" s="283"/>
      <c r="S78" s="283"/>
      <c r="T78" s="283"/>
      <c r="U78" s="283"/>
      <c r="V78" s="283"/>
      <c r="W78" s="283"/>
      <c r="X78" s="283"/>
      <c r="Y78" s="283"/>
      <c r="Z78" s="283"/>
      <c r="AA78" s="283"/>
      <c r="AB78" s="283"/>
      <c r="AC78" s="283"/>
      <c r="AD78" s="283"/>
      <c r="AE78" s="283"/>
      <c r="AF78" s="283"/>
      <c r="AG78" s="283"/>
      <c r="AH78" s="283"/>
      <c r="AI78" s="283"/>
      <c r="AJ78" s="283"/>
      <c r="AK78" s="283"/>
      <c r="AL78" s="283"/>
      <c r="AM78" s="283"/>
      <c r="AN78" s="283"/>
      <c r="AO78" s="283"/>
      <c r="AP78" s="283"/>
      <c r="AQ78" s="283"/>
      <c r="AR78" s="283"/>
    </row>
    <row r="79" spans="1:44" x14ac:dyDescent="0.3">
      <c r="A79" s="239"/>
      <c r="B79" s="239"/>
      <c r="C79" s="244"/>
      <c r="D79" s="283"/>
      <c r="E79" s="283"/>
      <c r="F79" s="283"/>
      <c r="G79" s="283"/>
      <c r="H79" s="283"/>
      <c r="I79" s="283"/>
      <c r="J79" s="283"/>
      <c r="K79" s="283"/>
      <c r="L79" s="283"/>
      <c r="M79" s="283"/>
      <c r="N79" s="283"/>
      <c r="O79" s="283"/>
      <c r="P79" s="283"/>
      <c r="Q79" s="283"/>
      <c r="R79" s="283"/>
      <c r="S79" s="283"/>
      <c r="T79" s="283"/>
      <c r="U79" s="283"/>
      <c r="V79" s="283"/>
      <c r="W79" s="283"/>
      <c r="X79" s="283"/>
      <c r="Y79" s="283"/>
      <c r="Z79" s="283"/>
      <c r="AA79" s="283"/>
      <c r="AB79" s="283"/>
      <c r="AC79" s="283"/>
      <c r="AD79" s="283"/>
      <c r="AE79" s="283"/>
      <c r="AF79" s="283"/>
      <c r="AG79" s="283"/>
      <c r="AH79" s="283"/>
      <c r="AI79" s="283"/>
      <c r="AJ79" s="283"/>
      <c r="AK79" s="283"/>
      <c r="AL79" s="283"/>
      <c r="AM79" s="283"/>
      <c r="AN79" s="283"/>
      <c r="AO79" s="283"/>
      <c r="AP79" s="283"/>
      <c r="AQ79" s="283"/>
      <c r="AR79" s="283"/>
    </row>
    <row r="80" spans="1:44" x14ac:dyDescent="0.3">
      <c r="A80" s="239"/>
      <c r="B80" s="239"/>
      <c r="C80" s="244"/>
      <c r="D80" s="283"/>
      <c r="E80" s="283"/>
      <c r="F80" s="283"/>
      <c r="G80" s="283"/>
      <c r="H80" s="283"/>
      <c r="I80" s="283"/>
      <c r="J80" s="283"/>
      <c r="K80" s="283"/>
      <c r="L80" s="283"/>
      <c r="M80" s="283"/>
      <c r="N80" s="283"/>
      <c r="O80" s="283"/>
      <c r="P80" s="283"/>
      <c r="Q80" s="283"/>
      <c r="R80" s="283"/>
      <c r="S80" s="283"/>
      <c r="T80" s="283"/>
      <c r="U80" s="283"/>
      <c r="V80" s="283"/>
      <c r="W80" s="283"/>
      <c r="X80" s="283"/>
      <c r="Y80" s="283"/>
      <c r="Z80" s="283"/>
      <c r="AA80" s="283"/>
      <c r="AB80" s="283"/>
      <c r="AC80" s="283"/>
      <c r="AD80" s="283"/>
      <c r="AE80" s="283"/>
      <c r="AF80" s="283"/>
      <c r="AG80" s="283"/>
      <c r="AH80" s="283"/>
      <c r="AI80" s="283"/>
      <c r="AJ80" s="283"/>
      <c r="AK80" s="283"/>
      <c r="AL80" s="283"/>
      <c r="AM80" s="283"/>
      <c r="AN80" s="283"/>
      <c r="AO80" s="283"/>
      <c r="AP80" s="283"/>
      <c r="AQ80" s="283"/>
      <c r="AR80" s="283"/>
    </row>
    <row r="81" spans="1:44" x14ac:dyDescent="0.3">
      <c r="A81" s="239"/>
      <c r="B81" s="239"/>
      <c r="C81" s="244"/>
      <c r="D81" s="283"/>
      <c r="E81" s="283"/>
      <c r="F81" s="283"/>
      <c r="G81" s="283"/>
      <c r="H81" s="283"/>
      <c r="I81" s="283"/>
      <c r="J81" s="283"/>
      <c r="K81" s="283"/>
      <c r="L81" s="283"/>
      <c r="M81" s="283"/>
      <c r="N81" s="283"/>
      <c r="O81" s="283"/>
      <c r="P81" s="283"/>
      <c r="Q81" s="283"/>
      <c r="R81" s="283"/>
      <c r="S81" s="283"/>
      <c r="T81" s="283"/>
      <c r="U81" s="283"/>
      <c r="V81" s="283"/>
      <c r="W81" s="283"/>
      <c r="X81" s="283"/>
      <c r="Y81" s="283"/>
      <c r="Z81" s="283"/>
      <c r="AA81" s="283"/>
      <c r="AB81" s="283"/>
      <c r="AC81" s="283"/>
      <c r="AD81" s="283"/>
      <c r="AE81" s="283"/>
      <c r="AF81" s="283"/>
      <c r="AG81" s="283"/>
      <c r="AH81" s="283"/>
      <c r="AI81" s="283"/>
      <c r="AJ81" s="283"/>
      <c r="AK81" s="283"/>
      <c r="AL81" s="283"/>
      <c r="AM81" s="283"/>
      <c r="AN81" s="283"/>
      <c r="AO81" s="283"/>
      <c r="AP81" s="283"/>
      <c r="AQ81" s="283"/>
      <c r="AR81" s="283"/>
    </row>
    <row r="82" spans="1:44" x14ac:dyDescent="0.3">
      <c r="A82" s="239"/>
      <c r="B82" s="239"/>
      <c r="C82" s="244"/>
      <c r="D82" s="283"/>
      <c r="E82" s="283"/>
      <c r="F82" s="283"/>
      <c r="G82" s="283"/>
      <c r="H82" s="283"/>
      <c r="I82" s="283"/>
      <c r="J82" s="283"/>
      <c r="K82" s="283"/>
      <c r="L82" s="28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c r="AL82" s="283"/>
      <c r="AM82" s="283"/>
      <c r="AN82" s="283"/>
      <c r="AO82" s="283"/>
      <c r="AP82" s="283"/>
      <c r="AQ82" s="283"/>
      <c r="AR82" s="283"/>
    </row>
    <row r="83" spans="1:44" x14ac:dyDescent="0.3">
      <c r="A83" s="239"/>
      <c r="B83" s="239"/>
      <c r="C83" s="244"/>
      <c r="D83" s="283"/>
      <c r="E83" s="283"/>
      <c r="F83" s="283"/>
      <c r="G83" s="283"/>
      <c r="H83" s="283"/>
      <c r="I83" s="283"/>
      <c r="J83" s="283"/>
      <c r="K83" s="283"/>
      <c r="L83" s="283"/>
      <c r="M83" s="283"/>
      <c r="N83" s="283"/>
      <c r="O83" s="283"/>
      <c r="P83" s="283"/>
      <c r="Q83" s="283"/>
      <c r="R83" s="283"/>
      <c r="S83" s="283"/>
      <c r="T83" s="283"/>
      <c r="U83" s="283"/>
      <c r="V83" s="283"/>
      <c r="W83" s="283"/>
      <c r="X83" s="283"/>
      <c r="Y83" s="283"/>
      <c r="Z83" s="283"/>
      <c r="AA83" s="283"/>
      <c r="AB83" s="283"/>
      <c r="AC83" s="283"/>
      <c r="AD83" s="283"/>
      <c r="AE83" s="283"/>
      <c r="AF83" s="283"/>
      <c r="AG83" s="283"/>
      <c r="AH83" s="283"/>
      <c r="AI83" s="283"/>
      <c r="AJ83" s="283"/>
      <c r="AK83" s="283"/>
      <c r="AL83" s="283"/>
      <c r="AM83" s="283"/>
      <c r="AN83" s="283"/>
      <c r="AO83" s="283"/>
      <c r="AP83" s="283"/>
      <c r="AQ83" s="283"/>
      <c r="AR83" s="283"/>
    </row>
    <row r="84" spans="1:44" x14ac:dyDescent="0.3">
      <c r="A84" s="239"/>
      <c r="B84" s="239"/>
      <c r="C84" s="244"/>
      <c r="D84" s="283"/>
      <c r="E84" s="283"/>
      <c r="F84" s="283"/>
      <c r="G84" s="283"/>
      <c r="H84" s="283"/>
      <c r="I84" s="283"/>
      <c r="J84" s="283"/>
      <c r="K84" s="283"/>
      <c r="L84" s="283"/>
      <c r="M84" s="283"/>
      <c r="N84" s="283"/>
      <c r="O84" s="283"/>
      <c r="P84" s="283"/>
      <c r="Q84" s="283"/>
      <c r="R84" s="283"/>
      <c r="S84" s="283"/>
      <c r="T84" s="283"/>
      <c r="U84" s="283"/>
      <c r="V84" s="283"/>
      <c r="W84" s="283"/>
      <c r="X84" s="283"/>
      <c r="Y84" s="283"/>
      <c r="Z84" s="283"/>
      <c r="AA84" s="283"/>
      <c r="AB84" s="283"/>
      <c r="AC84" s="283"/>
      <c r="AD84" s="283"/>
      <c r="AE84" s="283"/>
      <c r="AF84" s="283"/>
      <c r="AG84" s="283"/>
      <c r="AH84" s="283"/>
      <c r="AI84" s="283"/>
      <c r="AJ84" s="283"/>
      <c r="AK84" s="283"/>
      <c r="AL84" s="283"/>
      <c r="AM84" s="283"/>
      <c r="AN84" s="283"/>
      <c r="AO84" s="283"/>
      <c r="AP84" s="283"/>
      <c r="AQ84" s="283"/>
      <c r="AR84" s="283"/>
    </row>
    <row r="85" spans="1:44" x14ac:dyDescent="0.3">
      <c r="A85" s="239"/>
      <c r="B85" s="239"/>
      <c r="C85" s="244"/>
      <c r="D85" s="283"/>
      <c r="E85" s="283"/>
      <c r="F85" s="283"/>
      <c r="G85" s="283"/>
      <c r="H85" s="283"/>
      <c r="I85" s="283"/>
      <c r="J85" s="283"/>
      <c r="K85" s="283"/>
      <c r="L85" s="283"/>
      <c r="M85" s="283"/>
      <c r="N85" s="283"/>
      <c r="O85" s="283"/>
      <c r="P85" s="283"/>
      <c r="Q85" s="283"/>
      <c r="R85" s="283"/>
      <c r="S85" s="283"/>
      <c r="T85" s="283"/>
      <c r="U85" s="283"/>
      <c r="V85" s="283"/>
      <c r="W85" s="283"/>
      <c r="X85" s="283"/>
      <c r="Y85" s="283"/>
      <c r="Z85" s="283"/>
      <c r="AA85" s="283"/>
      <c r="AB85" s="283"/>
      <c r="AC85" s="283"/>
      <c r="AD85" s="283"/>
      <c r="AE85" s="283"/>
      <c r="AF85" s="283"/>
      <c r="AG85" s="283"/>
      <c r="AH85" s="283"/>
      <c r="AI85" s="283"/>
      <c r="AJ85" s="283"/>
      <c r="AK85" s="283"/>
      <c r="AL85" s="283"/>
      <c r="AM85" s="283"/>
      <c r="AN85" s="283"/>
      <c r="AO85" s="283"/>
      <c r="AP85" s="283"/>
      <c r="AQ85" s="283"/>
      <c r="AR85" s="283"/>
    </row>
    <row r="86" spans="1:44" x14ac:dyDescent="0.3">
      <c r="A86" s="239"/>
      <c r="B86" s="239"/>
      <c r="C86" s="244"/>
      <c r="D86" s="283"/>
      <c r="E86" s="283"/>
      <c r="F86" s="283"/>
      <c r="G86" s="283"/>
      <c r="H86" s="283"/>
      <c r="I86" s="283"/>
      <c r="J86" s="283"/>
      <c r="K86" s="283"/>
      <c r="L86" s="283"/>
      <c r="M86" s="283"/>
      <c r="N86" s="283"/>
      <c r="O86" s="283"/>
      <c r="P86" s="283"/>
      <c r="Q86" s="283"/>
      <c r="R86" s="283"/>
      <c r="S86" s="283"/>
      <c r="T86" s="283"/>
      <c r="U86" s="283"/>
      <c r="V86" s="283"/>
      <c r="W86" s="283"/>
      <c r="X86" s="283"/>
      <c r="Y86" s="283"/>
      <c r="Z86" s="283"/>
      <c r="AA86" s="283"/>
      <c r="AB86" s="283"/>
      <c r="AC86" s="283"/>
      <c r="AD86" s="283"/>
      <c r="AE86" s="283"/>
      <c r="AF86" s="283"/>
      <c r="AG86" s="283"/>
      <c r="AH86" s="283"/>
      <c r="AI86" s="283"/>
      <c r="AJ86" s="283"/>
      <c r="AK86" s="283"/>
      <c r="AL86" s="283"/>
      <c r="AM86" s="283"/>
      <c r="AN86" s="283"/>
      <c r="AO86" s="283"/>
      <c r="AP86" s="283"/>
      <c r="AQ86" s="283"/>
      <c r="AR86" s="283"/>
    </row>
    <row r="87" spans="1:44" x14ac:dyDescent="0.3">
      <c r="A87" s="239"/>
      <c r="B87" s="239"/>
      <c r="C87" s="244"/>
      <c r="D87" s="283"/>
      <c r="E87" s="283"/>
      <c r="F87" s="283"/>
      <c r="G87" s="283"/>
      <c r="H87" s="283"/>
      <c r="I87" s="283"/>
      <c r="J87" s="283"/>
      <c r="K87" s="283"/>
      <c r="L87" s="283"/>
      <c r="M87" s="283"/>
      <c r="N87" s="283"/>
      <c r="O87" s="283"/>
      <c r="P87" s="283"/>
      <c r="Q87" s="283"/>
      <c r="R87" s="283"/>
      <c r="S87" s="283"/>
      <c r="T87" s="283"/>
      <c r="U87" s="283"/>
      <c r="V87" s="283"/>
      <c r="W87" s="283"/>
      <c r="X87" s="283"/>
      <c r="Y87" s="283"/>
      <c r="Z87" s="283"/>
      <c r="AA87" s="283"/>
      <c r="AB87" s="283"/>
      <c r="AC87" s="283"/>
      <c r="AD87" s="283"/>
      <c r="AE87" s="283"/>
      <c r="AF87" s="283"/>
      <c r="AG87" s="283"/>
      <c r="AH87" s="283"/>
      <c r="AI87" s="283"/>
      <c r="AJ87" s="283"/>
      <c r="AK87" s="283"/>
      <c r="AL87" s="283"/>
      <c r="AM87" s="283"/>
      <c r="AN87" s="283"/>
      <c r="AO87" s="283"/>
      <c r="AP87" s="283"/>
      <c r="AQ87" s="283"/>
      <c r="AR87" s="283"/>
    </row>
    <row r="88" spans="1:44" x14ac:dyDescent="0.3">
      <c r="A88" s="239"/>
      <c r="B88" s="239"/>
      <c r="C88" s="244"/>
      <c r="D88" s="283"/>
      <c r="E88" s="283"/>
      <c r="F88" s="283"/>
      <c r="G88" s="283"/>
      <c r="H88" s="283"/>
      <c r="I88" s="283"/>
      <c r="J88" s="283"/>
      <c r="K88" s="283"/>
      <c r="L88" s="283"/>
      <c r="M88" s="283"/>
      <c r="N88" s="283"/>
      <c r="O88" s="283"/>
      <c r="P88" s="283"/>
      <c r="Q88" s="283"/>
      <c r="R88" s="283"/>
      <c r="S88" s="283"/>
      <c r="T88" s="283"/>
      <c r="U88" s="283"/>
      <c r="V88" s="283"/>
      <c r="W88" s="283"/>
      <c r="X88" s="283"/>
      <c r="Y88" s="283"/>
      <c r="Z88" s="283"/>
      <c r="AA88" s="283"/>
      <c r="AB88" s="283"/>
      <c r="AC88" s="283"/>
      <c r="AD88" s="283"/>
      <c r="AE88" s="283"/>
      <c r="AF88" s="283"/>
      <c r="AG88" s="283"/>
      <c r="AH88" s="283"/>
      <c r="AI88" s="283"/>
      <c r="AJ88" s="283"/>
      <c r="AK88" s="283"/>
      <c r="AL88" s="283"/>
      <c r="AM88" s="283"/>
      <c r="AN88" s="283"/>
      <c r="AO88" s="283"/>
      <c r="AP88" s="283"/>
      <c r="AQ88" s="283"/>
      <c r="AR88" s="283"/>
    </row>
    <row r="89" spans="1:44" x14ac:dyDescent="0.3">
      <c r="A89" s="239"/>
      <c r="B89" s="239"/>
      <c r="C89" s="244"/>
      <c r="D89" s="283"/>
      <c r="E89" s="283"/>
      <c r="F89" s="283"/>
      <c r="G89" s="283"/>
      <c r="H89" s="283"/>
      <c r="I89" s="283"/>
      <c r="J89" s="283"/>
      <c r="K89" s="283"/>
      <c r="L89" s="283"/>
      <c r="M89" s="283"/>
      <c r="N89" s="283"/>
      <c r="O89" s="283"/>
      <c r="P89" s="283"/>
      <c r="Q89" s="283"/>
      <c r="R89" s="283"/>
      <c r="S89" s="283"/>
      <c r="T89" s="283"/>
      <c r="U89" s="283"/>
      <c r="V89" s="283"/>
      <c r="W89" s="283"/>
      <c r="X89" s="283"/>
      <c r="Y89" s="283"/>
      <c r="Z89" s="283"/>
      <c r="AA89" s="283"/>
      <c r="AB89" s="283"/>
      <c r="AC89" s="283"/>
      <c r="AD89" s="283"/>
      <c r="AE89" s="283"/>
      <c r="AF89" s="283"/>
      <c r="AG89" s="283"/>
      <c r="AH89" s="283"/>
      <c r="AI89" s="283"/>
      <c r="AJ89" s="283"/>
      <c r="AK89" s="283"/>
      <c r="AL89" s="283"/>
      <c r="AM89" s="283"/>
      <c r="AN89" s="283"/>
      <c r="AO89" s="283"/>
      <c r="AP89" s="283"/>
      <c r="AQ89" s="283"/>
      <c r="AR89" s="283"/>
    </row>
    <row r="90" spans="1:44" x14ac:dyDescent="0.3">
      <c r="A90" s="239"/>
      <c r="B90" s="239"/>
      <c r="C90" s="244"/>
      <c r="D90" s="283"/>
      <c r="E90" s="283"/>
      <c r="F90" s="283"/>
      <c r="G90" s="283"/>
      <c r="H90" s="283"/>
      <c r="I90" s="283"/>
      <c r="J90" s="283"/>
      <c r="K90" s="283"/>
      <c r="L90" s="283"/>
      <c r="M90" s="283"/>
      <c r="N90" s="283"/>
      <c r="O90" s="283"/>
      <c r="P90" s="283"/>
      <c r="Q90" s="283"/>
      <c r="R90" s="283"/>
      <c r="S90" s="283"/>
      <c r="T90" s="283"/>
      <c r="U90" s="283"/>
      <c r="V90" s="283"/>
      <c r="W90" s="283"/>
      <c r="X90" s="283"/>
      <c r="Y90" s="283"/>
      <c r="Z90" s="283"/>
      <c r="AA90" s="283"/>
      <c r="AB90" s="283"/>
      <c r="AC90" s="283"/>
      <c r="AD90" s="283"/>
      <c r="AE90" s="283"/>
      <c r="AF90" s="283"/>
      <c r="AG90" s="283"/>
      <c r="AH90" s="283"/>
      <c r="AI90" s="283"/>
      <c r="AJ90" s="283"/>
      <c r="AK90" s="283"/>
      <c r="AL90" s="283"/>
      <c r="AM90" s="283"/>
      <c r="AN90" s="283"/>
      <c r="AO90" s="283"/>
      <c r="AP90" s="283"/>
      <c r="AQ90" s="283"/>
      <c r="AR90" s="283"/>
    </row>
    <row r="91" spans="1:44" x14ac:dyDescent="0.3">
      <c r="A91" s="239"/>
      <c r="B91" s="239"/>
      <c r="C91" s="244"/>
      <c r="D91" s="283"/>
      <c r="E91" s="283"/>
      <c r="F91" s="283"/>
      <c r="G91" s="283"/>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c r="AL91" s="283"/>
      <c r="AM91" s="283"/>
      <c r="AN91" s="283"/>
      <c r="AO91" s="283"/>
      <c r="AP91" s="283"/>
      <c r="AQ91" s="283"/>
      <c r="AR91" s="283"/>
    </row>
    <row r="92" spans="1:44" x14ac:dyDescent="0.3">
      <c r="A92" s="239"/>
      <c r="B92" s="239"/>
      <c r="C92" s="244"/>
      <c r="D92" s="283"/>
      <c r="E92" s="283"/>
      <c r="F92" s="283"/>
      <c r="G92" s="283"/>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c r="AL92" s="283"/>
      <c r="AM92" s="283"/>
      <c r="AN92" s="283"/>
      <c r="AO92" s="283"/>
      <c r="AP92" s="283"/>
      <c r="AQ92" s="283"/>
      <c r="AR92" s="283"/>
    </row>
    <row r="93" spans="1:44" x14ac:dyDescent="0.3">
      <c r="A93" s="239"/>
      <c r="B93" s="239"/>
      <c r="C93" s="244"/>
      <c r="D93" s="283"/>
      <c r="E93" s="283"/>
      <c r="F93" s="283"/>
      <c r="G93" s="283"/>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c r="AL93" s="283"/>
      <c r="AM93" s="283"/>
      <c r="AN93" s="283"/>
      <c r="AO93" s="283"/>
      <c r="AP93" s="283"/>
      <c r="AQ93" s="283"/>
      <c r="AR93" s="283"/>
    </row>
    <row r="94" spans="1:44" x14ac:dyDescent="0.3">
      <c r="A94" s="239"/>
      <c r="B94" s="239"/>
      <c r="C94" s="244"/>
      <c r="D94" s="283"/>
      <c r="E94" s="283"/>
      <c r="F94" s="283"/>
      <c r="G94" s="283"/>
      <c r="H94" s="283"/>
      <c r="I94" s="283"/>
      <c r="J94" s="283"/>
      <c r="K94" s="283"/>
      <c r="L94" s="283"/>
      <c r="M94" s="283"/>
      <c r="N94" s="283"/>
      <c r="O94" s="283"/>
      <c r="P94" s="283"/>
      <c r="Q94" s="283"/>
      <c r="R94" s="283"/>
      <c r="S94" s="283"/>
      <c r="T94" s="283"/>
      <c r="U94" s="283"/>
      <c r="V94" s="283"/>
      <c r="W94" s="283"/>
      <c r="X94" s="283"/>
      <c r="Y94" s="283"/>
      <c r="Z94" s="283"/>
      <c r="AA94" s="283"/>
      <c r="AB94" s="283"/>
      <c r="AC94" s="283"/>
      <c r="AD94" s="283"/>
      <c r="AE94" s="283"/>
      <c r="AF94" s="283"/>
      <c r="AG94" s="283"/>
      <c r="AH94" s="283"/>
      <c r="AI94" s="283"/>
      <c r="AJ94" s="283"/>
      <c r="AK94" s="283"/>
      <c r="AL94" s="283"/>
      <c r="AM94" s="283"/>
      <c r="AN94" s="283"/>
      <c r="AO94" s="283"/>
      <c r="AP94" s="283"/>
      <c r="AQ94" s="283"/>
      <c r="AR94" s="283"/>
    </row>
    <row r="95" spans="1:44" x14ac:dyDescent="0.3">
      <c r="A95" s="239"/>
      <c r="B95" s="239"/>
      <c r="C95" s="244"/>
      <c r="D95" s="283"/>
      <c r="E95" s="283"/>
      <c r="F95" s="283"/>
      <c r="G95" s="283"/>
      <c r="H95" s="283"/>
      <c r="I95" s="283"/>
      <c r="J95" s="283"/>
      <c r="K95" s="283"/>
      <c r="L95" s="283"/>
      <c r="M95" s="283"/>
      <c r="N95" s="283"/>
      <c r="O95" s="283"/>
      <c r="P95" s="283"/>
      <c r="Q95" s="283"/>
      <c r="R95" s="283"/>
      <c r="S95" s="283"/>
      <c r="T95" s="283"/>
      <c r="U95" s="283"/>
      <c r="V95" s="283"/>
      <c r="W95" s="283"/>
      <c r="X95" s="283"/>
      <c r="Y95" s="283"/>
      <c r="Z95" s="283"/>
      <c r="AA95" s="283"/>
      <c r="AB95" s="283"/>
      <c r="AC95" s="283"/>
      <c r="AD95" s="283"/>
      <c r="AE95" s="283"/>
      <c r="AF95" s="283"/>
      <c r="AG95" s="283"/>
      <c r="AH95" s="283"/>
      <c r="AI95" s="283"/>
      <c r="AJ95" s="283"/>
      <c r="AK95" s="283"/>
      <c r="AL95" s="283"/>
      <c r="AM95" s="283"/>
      <c r="AN95" s="283"/>
      <c r="AO95" s="283"/>
      <c r="AP95" s="283"/>
      <c r="AQ95" s="283"/>
      <c r="AR95" s="283"/>
    </row>
    <row r="96" spans="1:44" x14ac:dyDescent="0.3">
      <c r="A96" s="239"/>
      <c r="B96" s="239"/>
      <c r="C96" s="244"/>
      <c r="D96" s="283"/>
      <c r="E96" s="283"/>
      <c r="F96" s="283"/>
      <c r="G96" s="283"/>
      <c r="H96" s="283"/>
      <c r="I96" s="283"/>
      <c r="J96" s="283"/>
      <c r="K96" s="283"/>
      <c r="L96" s="283"/>
      <c r="M96" s="283"/>
      <c r="N96" s="283"/>
      <c r="O96" s="283"/>
      <c r="P96" s="283"/>
      <c r="Q96" s="283"/>
      <c r="R96" s="283"/>
      <c r="S96" s="283"/>
      <c r="T96" s="283"/>
      <c r="U96" s="283"/>
      <c r="V96" s="283"/>
      <c r="W96" s="283"/>
      <c r="X96" s="283"/>
      <c r="Y96" s="283"/>
      <c r="Z96" s="283"/>
      <c r="AA96" s="283"/>
      <c r="AB96" s="283"/>
      <c r="AC96" s="283"/>
      <c r="AD96" s="283"/>
      <c r="AE96" s="283"/>
      <c r="AF96" s="283"/>
      <c r="AG96" s="283"/>
      <c r="AH96" s="283"/>
      <c r="AI96" s="283"/>
      <c r="AJ96" s="283"/>
      <c r="AK96" s="283"/>
      <c r="AL96" s="283"/>
      <c r="AM96" s="283"/>
      <c r="AN96" s="283"/>
      <c r="AO96" s="283"/>
      <c r="AP96" s="283"/>
      <c r="AQ96" s="283"/>
      <c r="AR96" s="283"/>
    </row>
    <row r="97" spans="1:44" x14ac:dyDescent="0.3">
      <c r="A97" s="239"/>
      <c r="B97" s="239"/>
      <c r="C97" s="244"/>
      <c r="D97" s="283"/>
      <c r="E97" s="283"/>
      <c r="F97" s="283"/>
      <c r="G97" s="283"/>
      <c r="H97" s="283"/>
      <c r="I97" s="283"/>
      <c r="J97" s="283"/>
      <c r="K97" s="283"/>
      <c r="L97" s="283"/>
      <c r="M97" s="283"/>
      <c r="N97" s="283"/>
      <c r="O97" s="283"/>
      <c r="P97" s="283"/>
      <c r="Q97" s="283"/>
      <c r="R97" s="283"/>
      <c r="S97" s="283"/>
      <c r="T97" s="283"/>
      <c r="U97" s="283"/>
      <c r="V97" s="283"/>
      <c r="W97" s="283"/>
      <c r="X97" s="283"/>
      <c r="Y97" s="283"/>
      <c r="Z97" s="283"/>
      <c r="AA97" s="283"/>
      <c r="AB97" s="283"/>
      <c r="AC97" s="283"/>
      <c r="AD97" s="283"/>
      <c r="AE97" s="283"/>
      <c r="AF97" s="283"/>
      <c r="AG97" s="283"/>
      <c r="AH97" s="283"/>
      <c r="AI97" s="283"/>
      <c r="AJ97" s="283"/>
      <c r="AK97" s="283"/>
      <c r="AL97" s="283"/>
      <c r="AM97" s="283"/>
      <c r="AN97" s="283"/>
      <c r="AO97" s="283"/>
      <c r="AP97" s="283"/>
      <c r="AQ97" s="283"/>
      <c r="AR97" s="283"/>
    </row>
    <row r="98" spans="1:44" x14ac:dyDescent="0.3">
      <c r="A98" s="239"/>
      <c r="B98" s="239"/>
      <c r="C98" s="244"/>
      <c r="D98" s="283"/>
      <c r="E98" s="283"/>
      <c r="F98" s="283"/>
      <c r="G98" s="283"/>
      <c r="H98" s="283"/>
      <c r="I98" s="283"/>
      <c r="J98" s="283"/>
      <c r="K98" s="283"/>
      <c r="L98" s="283"/>
      <c r="M98" s="283"/>
      <c r="N98" s="283"/>
      <c r="O98" s="283"/>
      <c r="P98" s="283"/>
      <c r="Q98" s="283"/>
      <c r="R98" s="283"/>
      <c r="S98" s="283"/>
      <c r="T98" s="283"/>
      <c r="U98" s="283"/>
      <c r="V98" s="283"/>
      <c r="W98" s="283"/>
      <c r="X98" s="283"/>
      <c r="Y98" s="283"/>
      <c r="Z98" s="283"/>
      <c r="AA98" s="283"/>
      <c r="AB98" s="283"/>
      <c r="AC98" s="283"/>
      <c r="AD98" s="283"/>
      <c r="AE98" s="283"/>
      <c r="AF98" s="283"/>
      <c r="AG98" s="283"/>
      <c r="AH98" s="283"/>
      <c r="AI98" s="283"/>
      <c r="AJ98" s="283"/>
      <c r="AK98" s="283"/>
      <c r="AL98" s="283"/>
      <c r="AM98" s="283"/>
      <c r="AN98" s="283"/>
      <c r="AO98" s="283"/>
      <c r="AP98" s="283"/>
      <c r="AQ98" s="283"/>
      <c r="AR98" s="283"/>
    </row>
    <row r="99" spans="1:44" x14ac:dyDescent="0.3">
      <c r="A99" s="239"/>
      <c r="B99" s="239"/>
      <c r="C99" s="244"/>
      <c r="D99" s="283"/>
      <c r="E99" s="283"/>
      <c r="F99" s="283"/>
      <c r="G99" s="283"/>
      <c r="H99" s="283"/>
      <c r="I99" s="283"/>
      <c r="J99" s="283"/>
      <c r="K99" s="283"/>
      <c r="L99" s="283"/>
      <c r="M99" s="283"/>
      <c r="N99" s="283"/>
      <c r="O99" s="283"/>
      <c r="P99" s="283"/>
      <c r="Q99" s="283"/>
      <c r="R99" s="283"/>
      <c r="S99" s="283"/>
      <c r="T99" s="283"/>
      <c r="U99" s="283"/>
      <c r="V99" s="283"/>
      <c r="W99" s="283"/>
      <c r="X99" s="283"/>
      <c r="Y99" s="283"/>
      <c r="Z99" s="283"/>
      <c r="AA99" s="283"/>
      <c r="AB99" s="283"/>
      <c r="AC99" s="283"/>
      <c r="AD99" s="283"/>
      <c r="AE99" s="283"/>
      <c r="AF99" s="283"/>
      <c r="AG99" s="283"/>
      <c r="AH99" s="283"/>
      <c r="AI99" s="283"/>
      <c r="AJ99" s="283"/>
      <c r="AK99" s="283"/>
      <c r="AL99" s="283"/>
      <c r="AM99" s="283"/>
      <c r="AN99" s="283"/>
      <c r="AO99" s="283"/>
      <c r="AP99" s="283"/>
      <c r="AQ99" s="283"/>
      <c r="AR99" s="283"/>
    </row>
    <row r="100" spans="1:44" x14ac:dyDescent="0.3">
      <c r="A100" s="239"/>
      <c r="B100" s="239"/>
      <c r="C100" s="244"/>
      <c r="D100" s="283"/>
      <c r="E100" s="283"/>
      <c r="F100" s="283"/>
      <c r="G100" s="283"/>
      <c r="H100" s="283"/>
      <c r="I100" s="283"/>
      <c r="J100" s="283"/>
      <c r="K100" s="283"/>
      <c r="L100" s="283"/>
      <c r="M100" s="283"/>
      <c r="N100" s="283"/>
      <c r="O100" s="283"/>
      <c r="P100" s="283"/>
      <c r="Q100" s="283"/>
      <c r="R100" s="283"/>
      <c r="S100" s="283"/>
      <c r="T100" s="283"/>
      <c r="U100" s="283"/>
      <c r="V100" s="283"/>
      <c r="W100" s="283"/>
      <c r="X100" s="283"/>
      <c r="Y100" s="283"/>
      <c r="Z100" s="283"/>
      <c r="AA100" s="283"/>
      <c r="AB100" s="283"/>
      <c r="AC100" s="283"/>
      <c r="AD100" s="283"/>
      <c r="AE100" s="283"/>
      <c r="AF100" s="283"/>
      <c r="AG100" s="283"/>
      <c r="AH100" s="283"/>
      <c r="AI100" s="283"/>
      <c r="AJ100" s="283"/>
      <c r="AK100" s="283"/>
      <c r="AL100" s="283"/>
      <c r="AM100" s="283"/>
      <c r="AN100" s="283"/>
      <c r="AO100" s="283"/>
      <c r="AP100" s="283"/>
      <c r="AQ100" s="283"/>
      <c r="AR100" s="283"/>
    </row>
    <row r="101" spans="1:44" x14ac:dyDescent="0.3">
      <c r="A101" s="239"/>
      <c r="B101" s="239"/>
      <c r="C101" s="244"/>
      <c r="D101" s="283"/>
      <c r="E101" s="283"/>
      <c r="F101" s="283"/>
      <c r="G101" s="283"/>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3"/>
      <c r="AG101" s="283"/>
      <c r="AH101" s="283"/>
      <c r="AI101" s="283"/>
      <c r="AJ101" s="283"/>
      <c r="AK101" s="283"/>
      <c r="AL101" s="283"/>
      <c r="AM101" s="283"/>
      <c r="AN101" s="283"/>
      <c r="AO101" s="283"/>
      <c r="AP101" s="283"/>
      <c r="AQ101" s="283"/>
      <c r="AR101" s="283"/>
    </row>
    <row r="102" spans="1:44" x14ac:dyDescent="0.3">
      <c r="A102" s="239"/>
      <c r="B102" s="239"/>
      <c r="C102" s="244"/>
      <c r="D102" s="283"/>
      <c r="E102" s="283"/>
      <c r="F102" s="283"/>
      <c r="G102" s="283"/>
      <c r="H102" s="283"/>
      <c r="I102" s="283"/>
      <c r="J102" s="283"/>
      <c r="K102" s="283"/>
      <c r="L102" s="283"/>
      <c r="M102" s="283"/>
      <c r="N102" s="283"/>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c r="AL102" s="283"/>
      <c r="AM102" s="283"/>
      <c r="AN102" s="283"/>
      <c r="AO102" s="283"/>
      <c r="AP102" s="283"/>
      <c r="AQ102" s="283"/>
      <c r="AR102" s="283"/>
    </row>
    <row r="103" spans="1:44" x14ac:dyDescent="0.3">
      <c r="A103" s="239"/>
      <c r="B103" s="239"/>
      <c r="C103" s="244"/>
      <c r="D103" s="283"/>
      <c r="E103" s="283"/>
      <c r="F103" s="283"/>
      <c r="G103" s="283"/>
      <c r="H103" s="283"/>
      <c r="I103" s="283"/>
      <c r="J103" s="283"/>
      <c r="K103" s="283"/>
      <c r="L103" s="283"/>
      <c r="M103" s="283"/>
      <c r="N103" s="283"/>
      <c r="O103" s="283"/>
      <c r="P103" s="283"/>
      <c r="Q103" s="283"/>
      <c r="R103" s="283"/>
      <c r="S103" s="283"/>
      <c r="T103" s="283"/>
      <c r="U103" s="283"/>
      <c r="V103" s="283"/>
      <c r="W103" s="283"/>
      <c r="X103" s="283"/>
      <c r="Y103" s="283"/>
      <c r="Z103" s="283"/>
      <c r="AA103" s="283"/>
      <c r="AB103" s="283"/>
      <c r="AC103" s="283"/>
      <c r="AD103" s="283"/>
      <c r="AE103" s="283"/>
      <c r="AF103" s="283"/>
      <c r="AG103" s="283"/>
      <c r="AH103" s="283"/>
      <c r="AI103" s="283"/>
      <c r="AJ103" s="283"/>
      <c r="AK103" s="283"/>
      <c r="AL103" s="283"/>
      <c r="AM103" s="283"/>
      <c r="AN103" s="283"/>
      <c r="AO103" s="283"/>
      <c r="AP103" s="283"/>
      <c r="AQ103" s="283"/>
      <c r="AR103" s="283"/>
    </row>
    <row r="104" spans="1:44" x14ac:dyDescent="0.3">
      <c r="A104" s="239"/>
      <c r="B104" s="239"/>
      <c r="C104" s="244"/>
      <c r="D104" s="283"/>
      <c r="E104" s="283"/>
      <c r="F104" s="283"/>
      <c r="G104" s="283"/>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c r="AL104" s="283"/>
      <c r="AM104" s="283"/>
      <c r="AN104" s="283"/>
      <c r="AO104" s="283"/>
      <c r="AP104" s="283"/>
      <c r="AQ104" s="283"/>
      <c r="AR104" s="283"/>
    </row>
    <row r="105" spans="1:44" x14ac:dyDescent="0.3">
      <c r="A105" s="239"/>
      <c r="B105" s="239"/>
      <c r="C105" s="244"/>
      <c r="D105" s="283"/>
      <c r="E105" s="283"/>
      <c r="F105" s="283"/>
      <c r="G105" s="283"/>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c r="AF105" s="283"/>
      <c r="AG105" s="283"/>
      <c r="AH105" s="283"/>
      <c r="AI105" s="283"/>
      <c r="AJ105" s="283"/>
      <c r="AK105" s="283"/>
      <c r="AL105" s="283"/>
      <c r="AM105" s="283"/>
      <c r="AN105" s="283"/>
      <c r="AO105" s="283"/>
      <c r="AP105" s="283"/>
      <c r="AQ105" s="283"/>
      <c r="AR105" s="283"/>
    </row>
    <row r="106" spans="1:44" x14ac:dyDescent="0.3">
      <c r="A106" s="239"/>
      <c r="B106" s="239"/>
      <c r="C106" s="244"/>
      <c r="D106" s="283"/>
      <c r="E106" s="283"/>
      <c r="F106" s="283"/>
      <c r="G106" s="283"/>
      <c r="H106" s="283"/>
      <c r="I106" s="283"/>
      <c r="J106" s="283"/>
      <c r="K106" s="283"/>
      <c r="L106" s="283"/>
      <c r="M106" s="283"/>
      <c r="N106" s="283"/>
      <c r="O106" s="283"/>
      <c r="P106" s="283"/>
      <c r="Q106" s="283"/>
      <c r="R106" s="283"/>
      <c r="S106" s="283"/>
      <c r="T106" s="283"/>
      <c r="U106" s="283"/>
      <c r="V106" s="283"/>
      <c r="W106" s="283"/>
      <c r="X106" s="283"/>
      <c r="Y106" s="283"/>
      <c r="Z106" s="283"/>
      <c r="AA106" s="283"/>
      <c r="AB106" s="283"/>
      <c r="AC106" s="283"/>
      <c r="AD106" s="283"/>
      <c r="AE106" s="283"/>
      <c r="AF106" s="283"/>
      <c r="AG106" s="283"/>
      <c r="AH106" s="283"/>
      <c r="AI106" s="283"/>
      <c r="AJ106" s="283"/>
      <c r="AK106" s="283"/>
      <c r="AL106" s="283"/>
      <c r="AM106" s="283"/>
      <c r="AN106" s="283"/>
      <c r="AO106" s="283"/>
      <c r="AP106" s="283"/>
      <c r="AQ106" s="283"/>
      <c r="AR106" s="283"/>
    </row>
    <row r="107" spans="1:44" x14ac:dyDescent="0.3">
      <c r="A107" s="239"/>
      <c r="B107" s="239"/>
    </row>
    <row r="112" spans="1:44" ht="14" x14ac:dyDescent="0.3">
      <c r="L112" s="28"/>
    </row>
    <row r="158" spans="5:5" x14ac:dyDescent="0.3">
      <c r="E158" s="29"/>
    </row>
  </sheetData>
  <sheetProtection algorithmName="SHA-512" hashValue="DsG8s9nfVxdGpq/GOMfjpZ0YgNOwCF5NgmszkHS2u2rxBU10H3ZwKmPlfJiyUEiAeei2S8H42w7Fuyy5aJHDpA==" saltValue="N4uDBwJ2kn8tr7pbYwhoOA==" spinCount="100000" sheet="1" objects="1" scenarios="1"/>
  <mergeCells count="31">
    <mergeCell ref="O12:P12"/>
    <mergeCell ref="D17:V17"/>
    <mergeCell ref="A25:A47"/>
    <mergeCell ref="B25:B47"/>
    <mergeCell ref="C25:C106"/>
    <mergeCell ref="D25:AR106"/>
    <mergeCell ref="A48:B107"/>
    <mergeCell ref="D5:V5"/>
    <mergeCell ref="D6:V6"/>
    <mergeCell ref="D16:V16"/>
    <mergeCell ref="D18:AR18"/>
    <mergeCell ref="E8:P9"/>
    <mergeCell ref="E11:J11"/>
    <mergeCell ref="K11:P11"/>
    <mergeCell ref="E12:F12"/>
    <mergeCell ref="G12:H12"/>
    <mergeCell ref="I12:J12"/>
    <mergeCell ref="K12:L12"/>
    <mergeCell ref="D11:D12"/>
    <mergeCell ref="D8:D9"/>
    <mergeCell ref="D15:V15"/>
    <mergeCell ref="D14:V14"/>
    <mergeCell ref="M12:N12"/>
    <mergeCell ref="A1:B1"/>
    <mergeCell ref="D1:V1"/>
    <mergeCell ref="A2:A4"/>
    <mergeCell ref="W1:AR1"/>
    <mergeCell ref="B3:B4"/>
    <mergeCell ref="D2:V2"/>
    <mergeCell ref="D3:V3"/>
    <mergeCell ref="D4:V4"/>
  </mergeCells>
  <conditionalFormatting sqref="E12:F12 I12:L12 O12:P12">
    <cfRule type="containsErrors" dxfId="30" priority="1" stopIfTrue="1">
      <formula>ISERROR(E12)</formula>
    </cfRule>
  </conditionalFormatting>
  <hyperlinks>
    <hyperlink ref="D8:D9" location="'Komend jaar'!A10" tooltip="Naar &quot;Komend jaar&quot;" display="'Komend jaar'!A10" xr:uid="{E3165428-BF81-4223-8B12-EA10BA1848A6}"/>
    <hyperlink ref="E8:E9" location="'Komend jaar'!A10" tooltip="Naar &quot;Komend jaar&quot;" display="Komend jaar" xr:uid="{397393E5-C680-4285-8DDC-8CEFDF1FAE70}"/>
    <hyperlink ref="E8:P9" location="'Komend jaar'!A1" tooltip="Naar &quot;Komend jaar&quot;" display="Begroting inkomsten en uitgaven komend jaar" xr:uid="{8BE6426E-5570-4743-9A0C-132B72A4D12F}"/>
    <hyperlink ref="E11:G11" location="'1-6 maanden'!A1" display="Werkelijke inkomsten en uitgaven" xr:uid="{800771D5-5AAB-47B5-B959-1825DD9DE5E8}"/>
    <hyperlink ref="G12" location="'1-6 maanden'!A1" tooltip="Werkelijk" display="'1-6 maanden'!A1" xr:uid="{0B476044-CDED-49E9-BF22-BA8E742C2A08}"/>
    <hyperlink ref="E12" location="'1-6 maanden'!A1" tooltip="Werkelijk" display="'1-6 maanden'!A1" xr:uid="{57413325-765A-4FB2-9C7B-F4D2083933C6}"/>
    <hyperlink ref="I12" location="'1-6 maanden'!A1" tooltip="Werkelijk" display="'1-6 maanden'!A1" xr:uid="{C15EFBEF-5461-442E-9B52-C983BE8260A7}"/>
    <hyperlink ref="K11:M11" location="'1-6 maanden'!A1" display="Werkelijke inkomsten en uitgaven" xr:uid="{157651B2-6310-4A74-8B3A-344D544F7DCE}"/>
    <hyperlink ref="M12" location="'1-6 maanden'!A1" tooltip="Werkelijk" display="'1-6 maanden'!A1" xr:uid="{319B4294-B2B7-4D18-AC28-ECDD9DA599A0}"/>
    <hyperlink ref="K12" location="'1-6 maanden'!A1" tooltip="Werkelijk" display="'1-6 maanden'!A1" xr:uid="{E97D9EFC-5CAD-4156-A1A5-2C89E3F3E596}"/>
    <hyperlink ref="O12" location="'1-6 maanden'!A1" tooltip="Werkelijk" display="'1-6 maanden'!A1" xr:uid="{5C406B49-1262-4AF2-B5FD-D14CFCA69113}"/>
    <hyperlink ref="K11:P11" location="'7-12 maanden'!A1" tooltip="Werkelijk" display="Werkelijke inkomsten en uitgaven" xr:uid="{7DB4E76C-1CB9-4C19-AECE-2BF2C3E323B1}"/>
    <hyperlink ref="K12:L12" location="'7-12 maanden'!A1" tooltip="Werkelijk" display="'7-12 maanden'!A1" xr:uid="{835A3EAA-305B-4ABF-B320-9F02AA8F14C2}"/>
    <hyperlink ref="O12:P12" location="'7-12 maanden'!A1" tooltip="Werkelijk" display="'7-12 maanden'!A1" xr:uid="{A63C9161-1125-4358-A044-0F4B65E6BCFC}"/>
    <hyperlink ref="M12:N12" location="'7-12 maanden'!A1" tooltip="Werkelijk" display="t/m" xr:uid="{746387BF-366E-4263-B2E2-11F5D478822D}"/>
    <hyperlink ref="E11:J11" location="'1-6 maanden'!A1" tooltip="Werkelijk" display="Werkelijke inkomsten en uitgaven" xr:uid="{FEF70EC7-7C90-42D3-B57C-A683227037AE}"/>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1" manualBreakCount="1">
    <brk id="24" min="3" max="22"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4" tint="0.39997558519241921"/>
  </sheetPr>
  <dimension ref="A1:AS316"/>
  <sheetViews>
    <sheetView showGridLines="0" showRowColHeaders="0" topLeftCell="C1" zoomScale="85" zoomScaleNormal="85" zoomScaleSheetLayoutView="40" workbookViewId="0">
      <pane ySplit="9" topLeftCell="A16" activePane="bottomLeft" state="frozen"/>
      <selection activeCell="D2" sqref="D2:V9"/>
      <selection pane="bottomLeft" activeCell="D25" sqref="D25:F25"/>
    </sheetView>
  </sheetViews>
  <sheetFormatPr defaultColWidth="9.08984375" defaultRowHeight="13.5" zeroHeight="1" x14ac:dyDescent="0.3"/>
  <cols>
    <col min="1" max="2" width="5.6328125" style="1" hidden="1" customWidth="1"/>
    <col min="3" max="3" width="3" style="146" customWidth="1"/>
    <col min="4" max="4" width="6.6328125" style="30" customWidth="1"/>
    <col min="5" max="5" width="30.6328125" style="30" customWidth="1"/>
    <col min="6" max="6" width="29.6328125" style="30" customWidth="1"/>
    <col min="7" max="7" width="1.6328125" style="30" customWidth="1"/>
    <col min="8" max="8" width="2.6328125" style="30" customWidth="1"/>
    <col min="9" max="9" width="12.6328125" style="30" customWidth="1"/>
    <col min="10" max="10" width="1.6328125" style="30" customWidth="1"/>
    <col min="11" max="11" width="2.6328125" style="30" customWidth="1"/>
    <col min="12" max="23" width="11.6328125" style="30" customWidth="1"/>
    <col min="24" max="24" width="4.90625" style="30" customWidth="1"/>
    <col min="25" max="16384" width="9.08984375" style="30"/>
  </cols>
  <sheetData>
    <row r="1" spans="1:45" ht="15.9" customHeight="1" thickBot="1" x14ac:dyDescent="0.35">
      <c r="C1" s="145" t="s">
        <v>105</v>
      </c>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row>
    <row r="2" spans="1:45" ht="24.9" customHeight="1" x14ac:dyDescent="0.3">
      <c r="A2" s="324"/>
      <c r="B2" s="325"/>
      <c r="C2" s="217" t="s">
        <v>105</v>
      </c>
      <c r="D2" s="290" t="s">
        <v>119</v>
      </c>
      <c r="E2" s="291"/>
      <c r="F2" s="316" t="s">
        <v>116</v>
      </c>
      <c r="G2" s="316" t="str">
        <f>D17</f>
        <v>A. Inkomsten</v>
      </c>
      <c r="H2" s="287"/>
      <c r="I2" s="287"/>
      <c r="J2" s="287"/>
      <c r="K2" s="287"/>
      <c r="L2" s="314" t="str">
        <f>D38</f>
        <v>B. Vaste lasten</v>
      </c>
      <c r="M2" s="315"/>
      <c r="N2" s="286" t="str">
        <f>D124</f>
        <v>C. Reserveren/ sparen voor</v>
      </c>
      <c r="O2" s="287"/>
      <c r="P2" s="286" t="str">
        <f>D139</f>
        <v>D. Huishoudelijke uitgaven</v>
      </c>
      <c r="Q2" s="287"/>
      <c r="R2" s="286" t="str">
        <f>D154</f>
        <v>Totaal inkomsten en uitgaven</v>
      </c>
      <c r="S2" s="287"/>
      <c r="T2" s="286" t="str">
        <f>D166</f>
        <v>Budgetoverzicht</v>
      </c>
      <c r="U2" s="287"/>
      <c r="V2" s="308" t="s">
        <v>142</v>
      </c>
      <c r="W2" s="309"/>
      <c r="X2" s="284"/>
      <c r="Y2" s="285"/>
      <c r="Z2" s="285"/>
      <c r="AA2" s="285"/>
      <c r="AB2" s="285"/>
      <c r="AC2" s="285"/>
      <c r="AD2" s="285"/>
      <c r="AE2" s="285"/>
      <c r="AF2" s="285"/>
      <c r="AG2" s="285"/>
      <c r="AH2" s="285"/>
      <c r="AI2" s="285"/>
      <c r="AJ2" s="285"/>
      <c r="AK2" s="285"/>
      <c r="AL2" s="285"/>
      <c r="AM2" s="285"/>
      <c r="AN2" s="285"/>
      <c r="AO2" s="285"/>
      <c r="AP2" s="285"/>
      <c r="AQ2" s="285"/>
      <c r="AR2" s="285"/>
      <c r="AS2" s="285"/>
    </row>
    <row r="3" spans="1:45" ht="15" customHeight="1" thickBot="1" x14ac:dyDescent="0.35">
      <c r="A3" s="324"/>
      <c r="B3" s="325"/>
      <c r="C3" s="217" t="s">
        <v>105</v>
      </c>
      <c r="D3" s="292"/>
      <c r="E3" s="293"/>
      <c r="F3" s="317"/>
      <c r="G3" s="317"/>
      <c r="H3" s="288"/>
      <c r="I3" s="288"/>
      <c r="J3" s="288"/>
      <c r="K3" s="288"/>
      <c r="L3" s="300" t="s">
        <v>77</v>
      </c>
      <c r="M3" s="301"/>
      <c r="N3" s="288"/>
      <c r="O3" s="288"/>
      <c r="P3" s="288"/>
      <c r="Q3" s="288"/>
      <c r="R3" s="288"/>
      <c r="S3" s="288"/>
      <c r="T3" s="288"/>
      <c r="U3" s="288"/>
      <c r="V3" s="310"/>
      <c r="W3" s="311"/>
      <c r="X3" s="285"/>
      <c r="Y3" s="285"/>
      <c r="Z3" s="285"/>
      <c r="AA3" s="285"/>
      <c r="AB3" s="285"/>
      <c r="AC3" s="285"/>
      <c r="AD3" s="285"/>
      <c r="AE3" s="285"/>
      <c r="AF3" s="285"/>
      <c r="AG3" s="285"/>
      <c r="AH3" s="285"/>
      <c r="AI3" s="285"/>
      <c r="AJ3" s="285"/>
      <c r="AK3" s="285"/>
      <c r="AL3" s="285"/>
      <c r="AM3" s="285"/>
      <c r="AN3" s="285"/>
      <c r="AO3" s="285"/>
      <c r="AP3" s="285"/>
      <c r="AQ3" s="285"/>
      <c r="AR3" s="285"/>
      <c r="AS3" s="285"/>
    </row>
    <row r="4" spans="1:45" ht="15" customHeight="1" thickBot="1" x14ac:dyDescent="0.35">
      <c r="A4" s="324"/>
      <c r="B4" s="325"/>
      <c r="C4" s="217" t="s">
        <v>105</v>
      </c>
      <c r="D4" s="292"/>
      <c r="E4" s="293"/>
      <c r="F4" s="317"/>
      <c r="G4" s="317"/>
      <c r="H4" s="288"/>
      <c r="I4" s="288"/>
      <c r="J4" s="288"/>
      <c r="K4" s="288"/>
      <c r="L4" s="296" t="s">
        <v>79</v>
      </c>
      <c r="M4" s="297"/>
      <c r="N4" s="288"/>
      <c r="O4" s="288"/>
      <c r="P4" s="288"/>
      <c r="Q4" s="288"/>
      <c r="R4" s="288"/>
      <c r="S4" s="288"/>
      <c r="T4" s="288"/>
      <c r="U4" s="288"/>
      <c r="V4" s="310"/>
      <c r="W4" s="311"/>
      <c r="X4" s="285"/>
      <c r="Y4" s="285"/>
      <c r="Z4" s="285"/>
      <c r="AA4" s="285"/>
      <c r="AB4" s="285"/>
      <c r="AC4" s="285"/>
      <c r="AD4" s="285"/>
      <c r="AE4" s="285"/>
      <c r="AF4" s="285"/>
      <c r="AG4" s="285"/>
      <c r="AH4" s="285"/>
      <c r="AI4" s="285"/>
      <c r="AJ4" s="285"/>
      <c r="AK4" s="285"/>
      <c r="AL4" s="285"/>
      <c r="AM4" s="285"/>
      <c r="AN4" s="285"/>
      <c r="AO4" s="285"/>
      <c r="AP4" s="285"/>
      <c r="AQ4" s="285"/>
      <c r="AR4" s="285"/>
      <c r="AS4" s="285"/>
    </row>
    <row r="5" spans="1:45" ht="15" customHeight="1" thickBot="1" x14ac:dyDescent="0.35">
      <c r="A5" s="324"/>
      <c r="B5" s="325"/>
      <c r="C5" s="217" t="s">
        <v>105</v>
      </c>
      <c r="D5" s="292"/>
      <c r="E5" s="293"/>
      <c r="F5" s="317"/>
      <c r="G5" s="317"/>
      <c r="H5" s="288"/>
      <c r="I5" s="288"/>
      <c r="J5" s="288"/>
      <c r="K5" s="288"/>
      <c r="L5" s="296" t="s">
        <v>78</v>
      </c>
      <c r="M5" s="297"/>
      <c r="N5" s="288"/>
      <c r="O5" s="288"/>
      <c r="P5" s="288"/>
      <c r="Q5" s="288"/>
      <c r="R5" s="288"/>
      <c r="S5" s="288"/>
      <c r="T5" s="288"/>
      <c r="U5" s="288"/>
      <c r="V5" s="310"/>
      <c r="W5" s="311"/>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15" customHeight="1" thickBot="1" x14ac:dyDescent="0.35">
      <c r="A6" s="324"/>
      <c r="B6" s="325"/>
      <c r="C6" s="217" t="s">
        <v>107</v>
      </c>
      <c r="D6" s="292"/>
      <c r="E6" s="293"/>
      <c r="F6" s="317"/>
      <c r="G6" s="317"/>
      <c r="H6" s="288"/>
      <c r="I6" s="288"/>
      <c r="J6" s="288"/>
      <c r="K6" s="288"/>
      <c r="L6" s="296" t="s">
        <v>97</v>
      </c>
      <c r="M6" s="297"/>
      <c r="N6" s="288"/>
      <c r="O6" s="288"/>
      <c r="P6" s="288"/>
      <c r="Q6" s="288"/>
      <c r="R6" s="288"/>
      <c r="S6" s="288"/>
      <c r="T6" s="288"/>
      <c r="U6" s="288"/>
      <c r="V6" s="310"/>
      <c r="W6" s="311"/>
      <c r="X6" s="285"/>
      <c r="Y6" s="285"/>
      <c r="Z6" s="285"/>
      <c r="AA6" s="285"/>
      <c r="AB6" s="285"/>
      <c r="AC6" s="285"/>
      <c r="AD6" s="285"/>
      <c r="AE6" s="285"/>
      <c r="AF6" s="285"/>
      <c r="AG6" s="285"/>
      <c r="AH6" s="285"/>
      <c r="AI6" s="285"/>
      <c r="AJ6" s="285"/>
      <c r="AK6" s="285"/>
      <c r="AL6" s="285"/>
      <c r="AM6" s="285"/>
      <c r="AN6" s="285"/>
      <c r="AO6" s="285"/>
      <c r="AP6" s="285"/>
      <c r="AQ6" s="285"/>
      <c r="AR6" s="285"/>
      <c r="AS6" s="285"/>
    </row>
    <row r="7" spans="1:45" ht="15" customHeight="1" thickBot="1" x14ac:dyDescent="0.35">
      <c r="A7" s="324"/>
      <c r="B7" s="325"/>
      <c r="C7" s="217" t="s">
        <v>105</v>
      </c>
      <c r="D7" s="292"/>
      <c r="E7" s="293"/>
      <c r="F7" s="317"/>
      <c r="G7" s="317"/>
      <c r="H7" s="288"/>
      <c r="I7" s="288"/>
      <c r="J7" s="288"/>
      <c r="K7" s="288"/>
      <c r="L7" s="298" t="s">
        <v>98</v>
      </c>
      <c r="M7" s="299"/>
      <c r="N7" s="288"/>
      <c r="O7" s="288"/>
      <c r="P7" s="288"/>
      <c r="Q7" s="288"/>
      <c r="R7" s="288"/>
      <c r="S7" s="288"/>
      <c r="T7" s="288"/>
      <c r="U7" s="288"/>
      <c r="V7" s="310"/>
      <c r="W7" s="311"/>
      <c r="X7" s="285"/>
      <c r="Y7" s="285"/>
      <c r="Z7" s="285"/>
      <c r="AA7" s="285"/>
      <c r="AB7" s="285"/>
      <c r="AC7" s="285"/>
      <c r="AD7" s="285"/>
      <c r="AE7" s="285"/>
      <c r="AF7" s="285"/>
      <c r="AG7" s="285"/>
      <c r="AH7" s="285"/>
      <c r="AI7" s="285"/>
      <c r="AJ7" s="285"/>
      <c r="AK7" s="285"/>
      <c r="AL7" s="285"/>
      <c r="AM7" s="285"/>
      <c r="AN7" s="285"/>
      <c r="AO7" s="285"/>
      <c r="AP7" s="285"/>
      <c r="AQ7" s="285"/>
      <c r="AR7" s="285"/>
      <c r="AS7" s="285"/>
    </row>
    <row r="8" spans="1:45" ht="15" customHeight="1" thickBot="1" x14ac:dyDescent="0.35">
      <c r="A8" s="324"/>
      <c r="B8" s="325"/>
      <c r="C8" s="217" t="s">
        <v>105</v>
      </c>
      <c r="D8" s="294"/>
      <c r="E8" s="295"/>
      <c r="F8" s="318"/>
      <c r="G8" s="318"/>
      <c r="H8" s="289"/>
      <c r="I8" s="289"/>
      <c r="J8" s="289"/>
      <c r="K8" s="289"/>
      <c r="L8" s="298" t="s">
        <v>99</v>
      </c>
      <c r="M8" s="299"/>
      <c r="N8" s="289"/>
      <c r="O8" s="289"/>
      <c r="P8" s="289"/>
      <c r="Q8" s="289"/>
      <c r="R8" s="289"/>
      <c r="S8" s="289"/>
      <c r="T8" s="289"/>
      <c r="U8" s="289"/>
      <c r="V8" s="312"/>
      <c r="W8" s="313"/>
      <c r="X8" s="285"/>
      <c r="Y8" s="285"/>
      <c r="Z8" s="285"/>
      <c r="AA8" s="285"/>
      <c r="AB8" s="285"/>
      <c r="AC8" s="285"/>
      <c r="AD8" s="285"/>
      <c r="AE8" s="285"/>
      <c r="AF8" s="285"/>
      <c r="AG8" s="285"/>
      <c r="AH8" s="285"/>
      <c r="AI8" s="285"/>
      <c r="AJ8" s="285"/>
      <c r="AK8" s="285"/>
      <c r="AL8" s="285"/>
      <c r="AM8" s="285"/>
      <c r="AN8" s="285"/>
      <c r="AO8" s="285"/>
      <c r="AP8" s="285"/>
      <c r="AQ8" s="285"/>
      <c r="AR8" s="285"/>
      <c r="AS8" s="285"/>
    </row>
    <row r="9" spans="1:45" ht="18.75" customHeight="1" thickBot="1" x14ac:dyDescent="0.35">
      <c r="A9" s="324"/>
      <c r="B9" s="324"/>
      <c r="C9" s="145" t="s">
        <v>105</v>
      </c>
      <c r="D9" s="322" t="str">
        <f>Welkom!D1</f>
        <v>MijnSaldosupporter Light© v.2026-1a E-learnings</v>
      </c>
      <c r="E9" s="323"/>
      <c r="F9" s="323"/>
      <c r="G9" s="323"/>
      <c r="H9" s="323"/>
      <c r="I9" s="323"/>
      <c r="J9" s="323"/>
      <c r="K9" s="323"/>
      <c r="L9" s="323"/>
      <c r="M9" s="323"/>
      <c r="N9" s="323"/>
      <c r="O9" s="323"/>
      <c r="P9" s="323"/>
      <c r="Q9" s="323"/>
      <c r="R9" s="323"/>
      <c r="S9" s="323"/>
      <c r="T9" s="323"/>
      <c r="U9" s="323"/>
      <c r="V9" s="323"/>
      <c r="W9" s="323"/>
      <c r="X9" s="284"/>
      <c r="Y9" s="284"/>
      <c r="Z9" s="284"/>
      <c r="AA9" s="284"/>
      <c r="AB9" s="284"/>
      <c r="AC9" s="284"/>
      <c r="AD9" s="284"/>
      <c r="AE9" s="284"/>
      <c r="AF9" s="284"/>
      <c r="AG9" s="284"/>
      <c r="AH9" s="284"/>
      <c r="AI9" s="284"/>
      <c r="AJ9" s="284"/>
      <c r="AK9" s="284"/>
      <c r="AL9" s="284"/>
      <c r="AM9" s="284"/>
      <c r="AN9" s="284"/>
      <c r="AO9" s="284"/>
      <c r="AP9" s="284"/>
      <c r="AQ9" s="284"/>
      <c r="AR9" s="284"/>
      <c r="AS9" s="284"/>
    </row>
    <row r="10" spans="1:45" s="32" customFormat="1" ht="99.9" customHeight="1" thickBot="1" x14ac:dyDescent="0.9">
      <c r="A10" s="332"/>
      <c r="B10" s="2"/>
      <c r="C10" s="145" t="s">
        <v>105</v>
      </c>
      <c r="D10" s="442" t="s">
        <v>120</v>
      </c>
      <c r="E10" s="443"/>
      <c r="F10" s="443"/>
      <c r="G10" s="443"/>
      <c r="H10" s="443"/>
      <c r="I10" s="443"/>
      <c r="J10" s="443"/>
      <c r="K10" s="443"/>
      <c r="L10" s="443"/>
      <c r="M10" s="443"/>
      <c r="N10" s="443"/>
      <c r="O10" s="443"/>
      <c r="P10" s="364"/>
      <c r="Q10" s="364"/>
      <c r="R10" s="364"/>
      <c r="S10" s="364"/>
      <c r="T10" s="364"/>
      <c r="U10" s="364"/>
      <c r="V10" s="364"/>
      <c r="W10" s="365"/>
      <c r="X10" s="363"/>
      <c r="Y10" s="285"/>
      <c r="Z10" s="285"/>
      <c r="AA10" s="285"/>
      <c r="AB10" s="285"/>
      <c r="AC10" s="285"/>
      <c r="AD10" s="285"/>
      <c r="AE10" s="285"/>
      <c r="AF10" s="285"/>
      <c r="AG10" s="285"/>
      <c r="AH10" s="285"/>
      <c r="AI10" s="285"/>
      <c r="AJ10" s="285"/>
      <c r="AK10" s="285"/>
      <c r="AL10" s="285"/>
      <c r="AM10" s="285"/>
      <c r="AN10" s="285"/>
      <c r="AO10" s="285"/>
      <c r="AP10" s="285"/>
      <c r="AQ10" s="285"/>
      <c r="AR10" s="285"/>
      <c r="AS10" s="285"/>
    </row>
    <row r="11" spans="1:45" s="33" customFormat="1" ht="20.149999999999999" customHeight="1" thickBot="1" x14ac:dyDescent="0.35">
      <c r="A11" s="329"/>
      <c r="B11" s="435"/>
      <c r="C11" s="145" t="s">
        <v>105</v>
      </c>
      <c r="D11" s="386" t="s">
        <v>118</v>
      </c>
      <c r="E11" s="306"/>
      <c r="F11" s="306"/>
      <c r="G11" s="306"/>
      <c r="H11" s="306"/>
      <c r="I11" s="306"/>
      <c r="J11" s="306"/>
      <c r="K11" s="306"/>
      <c r="L11" s="307"/>
      <c r="M11" s="386" t="s">
        <v>117</v>
      </c>
      <c r="N11" s="306"/>
      <c r="O11" s="306"/>
      <c r="P11" s="306"/>
      <c r="Q11" s="306"/>
      <c r="R11" s="306"/>
      <c r="S11" s="306"/>
      <c r="T11" s="306"/>
      <c r="U11" s="306"/>
      <c r="V11" s="306"/>
      <c r="W11" s="307"/>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row>
    <row r="12" spans="1:45" s="33" customFormat="1" ht="54.9" customHeight="1" x14ac:dyDescent="0.3">
      <c r="A12" s="329"/>
      <c r="B12" s="435"/>
      <c r="C12" s="145" t="s">
        <v>105</v>
      </c>
      <c r="D12" s="302" t="e">
        <f>#REF!</f>
        <v>#REF!</v>
      </c>
      <c r="E12" s="303"/>
      <c r="F12" s="303"/>
      <c r="G12" s="303"/>
      <c r="H12" s="303"/>
      <c r="I12" s="303"/>
      <c r="J12" s="303"/>
      <c r="K12" s="303"/>
      <c r="L12" s="304"/>
      <c r="M12" s="437" t="e">
        <f>#REF!</f>
        <v>#REF!</v>
      </c>
      <c r="N12" s="438"/>
      <c r="O12" s="438"/>
      <c r="P12" s="438"/>
      <c r="Q12" s="438"/>
      <c r="R12" s="438"/>
      <c r="S12" s="438"/>
      <c r="T12" s="438"/>
      <c r="U12" s="438"/>
      <c r="V12" s="438"/>
      <c r="W12" s="439"/>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row>
    <row r="13" spans="1:45" s="33" customFormat="1" ht="0.15" customHeight="1" x14ac:dyDescent="0.3">
      <c r="A13" s="329"/>
      <c r="B13" s="435"/>
      <c r="C13" s="145" t="s">
        <v>105</v>
      </c>
      <c r="D13" s="445"/>
      <c r="E13" s="446"/>
      <c r="F13" s="446"/>
      <c r="G13" s="446"/>
      <c r="H13" s="446"/>
      <c r="I13" s="446"/>
      <c r="J13" s="446"/>
      <c r="K13" s="446"/>
      <c r="L13" s="446"/>
      <c r="M13" s="446"/>
      <c r="N13" s="446"/>
      <c r="O13" s="446"/>
      <c r="P13" s="446"/>
      <c r="Q13" s="446"/>
      <c r="R13" s="446"/>
      <c r="S13" s="446"/>
      <c r="T13" s="446"/>
      <c r="U13" s="446"/>
      <c r="V13" s="446"/>
      <c r="W13" s="446"/>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row>
    <row r="14" spans="1:45" s="33" customFormat="1" ht="0.15" customHeight="1" x14ac:dyDescent="0.3">
      <c r="A14" s="329"/>
      <c r="B14" s="435"/>
      <c r="C14" s="145" t="s">
        <v>105</v>
      </c>
      <c r="D14" s="447"/>
      <c r="E14" s="448"/>
      <c r="F14" s="448"/>
      <c r="G14" s="448"/>
      <c r="H14" s="448"/>
      <c r="I14" s="448"/>
      <c r="J14" s="448"/>
      <c r="K14" s="448"/>
      <c r="L14" s="448"/>
      <c r="M14" s="448"/>
      <c r="N14" s="448"/>
      <c r="O14" s="448"/>
      <c r="P14" s="448"/>
      <c r="Q14" s="448"/>
      <c r="R14" s="448"/>
      <c r="S14" s="448"/>
      <c r="T14" s="448"/>
      <c r="U14" s="448"/>
      <c r="V14" s="448"/>
      <c r="W14" s="448"/>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row>
    <row r="15" spans="1:45" s="33" customFormat="1" ht="0.15" customHeight="1" x14ac:dyDescent="0.3">
      <c r="A15" s="329"/>
      <c r="B15" s="435"/>
      <c r="C15" s="145" t="s">
        <v>105</v>
      </c>
      <c r="D15" s="447"/>
      <c r="E15" s="448"/>
      <c r="F15" s="448"/>
      <c r="G15" s="448"/>
      <c r="H15" s="448"/>
      <c r="I15" s="448"/>
      <c r="J15" s="448"/>
      <c r="K15" s="448"/>
      <c r="L15" s="448"/>
      <c r="M15" s="448"/>
      <c r="N15" s="448"/>
      <c r="O15" s="448"/>
      <c r="P15" s="448"/>
      <c r="Q15" s="448"/>
      <c r="R15" s="448"/>
      <c r="S15" s="448"/>
      <c r="T15" s="448"/>
      <c r="U15" s="448"/>
      <c r="V15" s="448"/>
      <c r="W15" s="448"/>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row>
    <row r="16" spans="1:45" ht="20.149999999999999" customHeight="1" thickBot="1" x14ac:dyDescent="0.35">
      <c r="A16" s="329"/>
      <c r="B16" s="329"/>
      <c r="C16" s="145" t="s">
        <v>105</v>
      </c>
      <c r="D16" s="444"/>
      <c r="E16" s="444"/>
      <c r="F16" s="444"/>
      <c r="G16" s="444"/>
      <c r="H16" s="444"/>
      <c r="I16" s="444"/>
      <c r="J16" s="444"/>
      <c r="K16" s="444"/>
      <c r="L16" s="444"/>
      <c r="M16" s="428"/>
      <c r="N16" s="428"/>
      <c r="O16" s="428"/>
      <c r="P16" s="428"/>
      <c r="Q16" s="428"/>
      <c r="R16" s="428"/>
      <c r="S16" s="428"/>
      <c r="T16" s="428"/>
      <c r="U16" s="428"/>
      <c r="V16" s="428"/>
      <c r="W16" s="428"/>
      <c r="X16" s="285"/>
      <c r="Y16" s="285"/>
      <c r="Z16" s="285"/>
      <c r="AA16" s="285"/>
      <c r="AB16" s="285"/>
      <c r="AC16" s="285"/>
      <c r="AD16" s="285"/>
      <c r="AE16" s="285"/>
      <c r="AF16" s="285"/>
      <c r="AG16" s="285"/>
      <c r="AH16" s="285"/>
      <c r="AI16" s="285"/>
      <c r="AJ16" s="285"/>
      <c r="AK16" s="285"/>
      <c r="AL16" s="285"/>
      <c r="AM16" s="285"/>
      <c r="AN16" s="285"/>
      <c r="AO16" s="285"/>
      <c r="AP16" s="285"/>
      <c r="AQ16" s="285"/>
      <c r="AR16" s="285"/>
      <c r="AS16" s="285"/>
    </row>
    <row r="17" spans="1:45" ht="20.149999999999999" customHeight="1" thickBot="1" x14ac:dyDescent="0.35">
      <c r="A17" s="329"/>
      <c r="B17" s="324"/>
      <c r="C17" s="145" t="s">
        <v>105</v>
      </c>
      <c r="D17" s="386" t="s">
        <v>12</v>
      </c>
      <c r="E17" s="391"/>
      <c r="F17" s="391"/>
      <c r="G17" s="305"/>
      <c r="H17" s="306"/>
      <c r="I17" s="306"/>
      <c r="J17" s="306"/>
      <c r="K17" s="306"/>
      <c r="L17" s="306"/>
      <c r="M17" s="306"/>
      <c r="N17" s="306"/>
      <c r="O17" s="306"/>
      <c r="P17" s="306"/>
      <c r="Q17" s="306"/>
      <c r="R17" s="306"/>
      <c r="S17" s="306"/>
      <c r="T17" s="306"/>
      <c r="U17" s="306"/>
      <c r="V17" s="306"/>
      <c r="W17" s="307"/>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row>
    <row r="18" spans="1:45" ht="20.149999999999999" customHeight="1" thickBot="1" x14ac:dyDescent="0.35">
      <c r="A18" s="329"/>
      <c r="B18" s="329"/>
      <c r="C18" s="145" t="s">
        <v>105</v>
      </c>
      <c r="D18" s="452"/>
      <c r="E18" s="453"/>
      <c r="F18" s="454"/>
      <c r="G18" s="381"/>
      <c r="H18" s="350" t="s">
        <v>72</v>
      </c>
      <c r="I18" s="351"/>
      <c r="J18" s="381"/>
      <c r="K18" s="337" t="e">
        <f>DATE(YEAR(D12),MONTH(D12)-12,MIN(DAY(D12),DAY(DATE(YEAR(D12),MONTH(D12)-12+1,0))))</f>
        <v>#REF!</v>
      </c>
      <c r="L18" s="338"/>
      <c r="M18" s="128" t="e">
        <f>DATE(YEAR(K18),MONTH(K18)+1,MIN(DAY(K18),DAY(DATE(YEAR(K18),MONTH(K18)+1+1,0))))</f>
        <v>#REF!</v>
      </c>
      <c r="N18" s="128" t="e">
        <f>DATE(YEAR(M18),MONTH(M18)+1,MIN(DAY(M18),DAY(DATE(YEAR(M18),MONTH(M18)+1+1,0))))</f>
        <v>#REF!</v>
      </c>
      <c r="O18" s="128" t="e">
        <f t="shared" ref="O18:W18" si="0">DATE(YEAR(N18),MONTH(N18)+1,MIN(DAY(N18),DAY(DATE(YEAR(N18),MONTH(N18)+1+1,0))))</f>
        <v>#REF!</v>
      </c>
      <c r="P18" s="128" t="e">
        <f t="shared" si="0"/>
        <v>#REF!</v>
      </c>
      <c r="Q18" s="128" t="e">
        <f t="shared" si="0"/>
        <v>#REF!</v>
      </c>
      <c r="R18" s="128" t="e">
        <f t="shared" si="0"/>
        <v>#REF!</v>
      </c>
      <c r="S18" s="128" t="e">
        <f t="shared" si="0"/>
        <v>#REF!</v>
      </c>
      <c r="T18" s="128" t="e">
        <f t="shared" si="0"/>
        <v>#REF!</v>
      </c>
      <c r="U18" s="128" t="e">
        <f t="shared" si="0"/>
        <v>#REF!</v>
      </c>
      <c r="V18" s="128" t="e">
        <f t="shared" si="0"/>
        <v>#REF!</v>
      </c>
      <c r="W18" s="128" t="e">
        <f t="shared" si="0"/>
        <v>#REF!</v>
      </c>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row>
    <row r="19" spans="1:45" s="33" customFormat="1" ht="20.149999999999999" customHeight="1" thickTop="1" thickBot="1" x14ac:dyDescent="0.35">
      <c r="A19" s="329"/>
      <c r="B19" s="329"/>
      <c r="C19" s="145" t="s">
        <v>105</v>
      </c>
      <c r="D19" s="403" t="e">
        <f>"Netto inkomen "&amp;#REF!&amp;""</f>
        <v>#REF!</v>
      </c>
      <c r="E19" s="404"/>
      <c r="F19" s="405"/>
      <c r="G19" s="340"/>
      <c r="H19" s="40" t="s">
        <v>0</v>
      </c>
      <c r="I19" s="41" t="e">
        <f>SUM(L19:X19)/12</f>
        <v>#REF!</v>
      </c>
      <c r="J19" s="449"/>
      <c r="K19" s="129" t="s">
        <v>0</v>
      </c>
      <c r="L19" s="130">
        <v>0</v>
      </c>
      <c r="M19" s="135"/>
      <c r="N19" s="135"/>
      <c r="O19" s="136"/>
      <c r="P19" s="130"/>
      <c r="Q19" s="130"/>
      <c r="R19" s="130"/>
      <c r="S19" s="130"/>
      <c r="T19" s="137"/>
      <c r="U19" s="132" t="e">
        <f>#REF!</f>
        <v>#REF!</v>
      </c>
      <c r="V19" s="133" t="e">
        <f>#REF!</f>
        <v>#REF!</v>
      </c>
      <c r="W19" s="134" t="e">
        <f>#REF!</f>
        <v>#REF!</v>
      </c>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row>
    <row r="20" spans="1:45" s="33" customFormat="1" ht="20.149999999999999" customHeight="1" thickTop="1" thickBot="1" x14ac:dyDescent="0.35">
      <c r="A20" s="329"/>
      <c r="B20" s="329"/>
      <c r="C20" s="145" t="s">
        <v>106</v>
      </c>
      <c r="D20" s="403" t="e">
        <f>"Netto inkomen "&amp;#REF!&amp;""</f>
        <v>#REF!</v>
      </c>
      <c r="E20" s="450"/>
      <c r="F20" s="451"/>
      <c r="G20" s="340"/>
      <c r="H20" s="40" t="s">
        <v>0</v>
      </c>
      <c r="I20" s="41" t="e">
        <f t="shared" ref="I20:I33" si="1">SUM(L20:X20)/12</f>
        <v>#REF!</v>
      </c>
      <c r="J20" s="340"/>
      <c r="K20" s="42" t="s">
        <v>0</v>
      </c>
      <c r="L20" s="4"/>
      <c r="M20" s="4"/>
      <c r="N20" s="4"/>
      <c r="O20" s="4"/>
      <c r="P20" s="4"/>
      <c r="Q20" s="4"/>
      <c r="R20" s="4"/>
      <c r="S20" s="4"/>
      <c r="T20" s="131"/>
      <c r="U20" s="132" t="e">
        <f>#REF!</f>
        <v>#REF!</v>
      </c>
      <c r="V20" s="133" t="e">
        <f>#REF!</f>
        <v>#REF!</v>
      </c>
      <c r="W20" s="134" t="e">
        <f>#REF!</f>
        <v>#REF!</v>
      </c>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row>
    <row r="21" spans="1:45" s="33" customFormat="1" ht="20.149999999999999" customHeight="1" thickTop="1" x14ac:dyDescent="0.3">
      <c r="A21" s="329"/>
      <c r="B21" s="329"/>
      <c r="C21" s="145" t="s">
        <v>105</v>
      </c>
      <c r="D21" s="326" t="s">
        <v>7</v>
      </c>
      <c r="E21" s="333"/>
      <c r="F21" s="334"/>
      <c r="G21" s="340"/>
      <c r="H21" s="40" t="s">
        <v>0</v>
      </c>
      <c r="I21" s="41">
        <f t="shared" si="1"/>
        <v>0</v>
      </c>
      <c r="J21" s="340"/>
      <c r="K21" s="42" t="s">
        <v>0</v>
      </c>
      <c r="L21" s="4"/>
      <c r="M21" s="4"/>
      <c r="N21" s="4"/>
      <c r="O21" s="4"/>
      <c r="P21" s="4"/>
      <c r="Q21" s="4"/>
      <c r="R21" s="4"/>
      <c r="S21" s="4"/>
      <c r="T21" s="4"/>
      <c r="U21" s="4"/>
      <c r="V21" s="4"/>
      <c r="W21" s="4"/>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row>
    <row r="22" spans="1:45" s="33" customFormat="1" ht="20.149999999999999" customHeight="1" x14ac:dyDescent="0.3">
      <c r="A22" s="329"/>
      <c r="B22" s="329"/>
      <c r="C22" s="145" t="s">
        <v>105</v>
      </c>
      <c r="D22" s="326" t="s">
        <v>8</v>
      </c>
      <c r="E22" s="335"/>
      <c r="F22" s="336"/>
      <c r="G22" s="340"/>
      <c r="H22" s="40" t="s">
        <v>0</v>
      </c>
      <c r="I22" s="41">
        <f t="shared" si="1"/>
        <v>0</v>
      </c>
      <c r="J22" s="340"/>
      <c r="K22" s="42" t="s">
        <v>0</v>
      </c>
      <c r="L22" s="4"/>
      <c r="M22" s="4"/>
      <c r="N22" s="4"/>
      <c r="O22" s="4"/>
      <c r="P22" s="4"/>
      <c r="Q22" s="4"/>
      <c r="R22" s="4"/>
      <c r="S22" s="4"/>
      <c r="T22" s="4"/>
      <c r="U22" s="4"/>
      <c r="V22" s="4"/>
      <c r="W22" s="4"/>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row>
    <row r="23" spans="1:45" s="33" customFormat="1" ht="20.149999999999999" customHeight="1" x14ac:dyDescent="0.3">
      <c r="A23" s="329"/>
      <c r="B23" s="329"/>
      <c r="C23" s="145" t="s">
        <v>105</v>
      </c>
      <c r="D23" s="326" t="s">
        <v>9</v>
      </c>
      <c r="E23" s="335"/>
      <c r="F23" s="336"/>
      <c r="G23" s="340"/>
      <c r="H23" s="40" t="s">
        <v>0</v>
      </c>
      <c r="I23" s="41">
        <f t="shared" si="1"/>
        <v>0</v>
      </c>
      <c r="J23" s="340"/>
      <c r="K23" s="42" t="s">
        <v>0</v>
      </c>
      <c r="L23" s="4"/>
      <c r="M23" s="4"/>
      <c r="N23" s="4"/>
      <c r="O23" s="4"/>
      <c r="P23" s="4"/>
      <c r="Q23" s="4"/>
      <c r="R23" s="4"/>
      <c r="S23" s="4"/>
      <c r="T23" s="4"/>
      <c r="U23" s="4"/>
      <c r="V23" s="4"/>
      <c r="W23" s="4"/>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row>
    <row r="24" spans="1:45" s="33" customFormat="1" ht="20.149999999999999" customHeight="1" x14ac:dyDescent="0.3">
      <c r="A24" s="329"/>
      <c r="B24" s="329"/>
      <c r="C24" s="145" t="s">
        <v>107</v>
      </c>
      <c r="D24" s="326" t="s">
        <v>125</v>
      </c>
      <c r="E24" s="335"/>
      <c r="F24" s="336"/>
      <c r="G24" s="340"/>
      <c r="H24" s="40" t="s">
        <v>0</v>
      </c>
      <c r="I24" s="41">
        <f t="shared" si="1"/>
        <v>0</v>
      </c>
      <c r="J24" s="340"/>
      <c r="K24" s="42" t="s">
        <v>0</v>
      </c>
      <c r="L24" s="4"/>
      <c r="M24" s="4"/>
      <c r="N24" s="4"/>
      <c r="O24" s="4"/>
      <c r="P24" s="4"/>
      <c r="Q24" s="4"/>
      <c r="R24" s="4"/>
      <c r="S24" s="4"/>
      <c r="T24" s="4"/>
      <c r="U24" s="4"/>
      <c r="V24" s="4"/>
      <c r="W24" s="4"/>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row>
    <row r="25" spans="1:45" s="33" customFormat="1" ht="20.149999999999999" customHeight="1" x14ac:dyDescent="0.3">
      <c r="A25" s="329"/>
      <c r="B25" s="329"/>
      <c r="C25" s="145" t="s">
        <v>107</v>
      </c>
      <c r="D25" s="436" t="s">
        <v>102</v>
      </c>
      <c r="E25" s="335"/>
      <c r="F25" s="336"/>
      <c r="G25" s="340"/>
      <c r="H25" s="40" t="s">
        <v>0</v>
      </c>
      <c r="I25" s="41">
        <f t="shared" si="1"/>
        <v>0</v>
      </c>
      <c r="J25" s="340"/>
      <c r="K25" s="42" t="s">
        <v>0</v>
      </c>
      <c r="L25" s="4"/>
      <c r="M25" s="4"/>
      <c r="N25" s="4"/>
      <c r="O25" s="4"/>
      <c r="P25" s="4"/>
      <c r="Q25" s="4"/>
      <c r="R25" s="4"/>
      <c r="S25" s="4"/>
      <c r="T25" s="4"/>
      <c r="U25" s="4"/>
      <c r="V25" s="4"/>
      <c r="W25" s="4"/>
      <c r="X25" s="285"/>
      <c r="Y25" s="285"/>
      <c r="Z25" s="285"/>
      <c r="AA25" s="285"/>
      <c r="AB25" s="285"/>
      <c r="AC25" s="285"/>
      <c r="AD25" s="285"/>
      <c r="AE25" s="285"/>
      <c r="AF25" s="285"/>
      <c r="AG25" s="285"/>
      <c r="AH25" s="285"/>
      <c r="AI25" s="285"/>
      <c r="AJ25" s="285"/>
      <c r="AK25" s="285"/>
      <c r="AL25" s="285"/>
      <c r="AM25" s="285"/>
      <c r="AN25" s="285"/>
      <c r="AO25" s="285"/>
      <c r="AP25" s="285"/>
      <c r="AQ25" s="285"/>
      <c r="AR25" s="285"/>
      <c r="AS25" s="285"/>
    </row>
    <row r="26" spans="1:45" s="33" customFormat="1" ht="20.149999999999999" customHeight="1" x14ac:dyDescent="0.3">
      <c r="A26" s="329"/>
      <c r="B26" s="329"/>
      <c r="C26" s="145" t="s">
        <v>105</v>
      </c>
      <c r="D26" s="326" t="s">
        <v>81</v>
      </c>
      <c r="E26" s="335"/>
      <c r="F26" s="336"/>
      <c r="G26" s="340"/>
      <c r="H26" s="40" t="s">
        <v>0</v>
      </c>
      <c r="I26" s="41">
        <f t="shared" si="1"/>
        <v>0</v>
      </c>
      <c r="J26" s="340"/>
      <c r="K26" s="42" t="s">
        <v>0</v>
      </c>
      <c r="L26" s="4"/>
      <c r="M26" s="4"/>
      <c r="N26" s="4"/>
      <c r="O26" s="4"/>
      <c r="P26" s="4"/>
      <c r="Q26" s="4"/>
      <c r="R26" s="4"/>
      <c r="S26" s="4"/>
      <c r="T26" s="4"/>
      <c r="U26" s="4"/>
      <c r="V26" s="4"/>
      <c r="W26" s="4"/>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row>
    <row r="27" spans="1:45" s="33" customFormat="1" ht="20.149999999999999" customHeight="1" x14ac:dyDescent="0.3">
      <c r="A27" s="329"/>
      <c r="B27" s="329"/>
      <c r="C27" s="145" t="s">
        <v>105</v>
      </c>
      <c r="D27" s="326" t="s">
        <v>5</v>
      </c>
      <c r="E27" s="335"/>
      <c r="F27" s="336"/>
      <c r="G27" s="340"/>
      <c r="H27" s="40" t="s">
        <v>0</v>
      </c>
      <c r="I27" s="41">
        <f t="shared" si="1"/>
        <v>0</v>
      </c>
      <c r="J27" s="340"/>
      <c r="K27" s="42" t="s">
        <v>0</v>
      </c>
      <c r="L27" s="4"/>
      <c r="M27" s="4"/>
      <c r="N27" s="4"/>
      <c r="O27" s="4"/>
      <c r="P27" s="4"/>
      <c r="Q27" s="4"/>
      <c r="R27" s="4"/>
      <c r="S27" s="4"/>
      <c r="T27" s="4"/>
      <c r="U27" s="4"/>
      <c r="V27" s="4"/>
      <c r="W27" s="4"/>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row>
    <row r="28" spans="1:45" s="33" customFormat="1" ht="20.149999999999999" customHeight="1" x14ac:dyDescent="0.3">
      <c r="A28" s="329"/>
      <c r="B28" s="329"/>
      <c r="C28" s="145" t="s">
        <v>105</v>
      </c>
      <c r="D28" s="326" t="s">
        <v>126</v>
      </c>
      <c r="E28" s="335"/>
      <c r="F28" s="336"/>
      <c r="G28" s="340"/>
      <c r="H28" s="40" t="s">
        <v>0</v>
      </c>
      <c r="I28" s="41">
        <f t="shared" si="1"/>
        <v>0</v>
      </c>
      <c r="J28" s="340"/>
      <c r="K28" s="42" t="s">
        <v>0</v>
      </c>
      <c r="L28" s="4"/>
      <c r="M28" s="4"/>
      <c r="N28" s="4"/>
      <c r="O28" s="4"/>
      <c r="P28" s="4"/>
      <c r="Q28" s="4"/>
      <c r="R28" s="4"/>
      <c r="S28" s="4"/>
      <c r="T28" s="4"/>
      <c r="U28" s="4"/>
      <c r="V28" s="4"/>
      <c r="W28" s="4"/>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row>
    <row r="29" spans="1:45" s="33" customFormat="1" ht="20.149999999999999" customHeight="1" x14ac:dyDescent="0.3">
      <c r="A29" s="329"/>
      <c r="B29" s="329"/>
      <c r="C29" s="145" t="s">
        <v>107</v>
      </c>
      <c r="D29" s="326" t="s">
        <v>127</v>
      </c>
      <c r="E29" s="335"/>
      <c r="F29" s="336"/>
      <c r="G29" s="340"/>
      <c r="H29" s="40" t="s">
        <v>0</v>
      </c>
      <c r="I29" s="41">
        <f t="shared" si="1"/>
        <v>0</v>
      </c>
      <c r="J29" s="340"/>
      <c r="K29" s="42" t="s">
        <v>0</v>
      </c>
      <c r="L29" s="4"/>
      <c r="M29" s="4"/>
      <c r="N29" s="4"/>
      <c r="O29" s="4"/>
      <c r="P29" s="4"/>
      <c r="Q29" s="4"/>
      <c r="R29" s="4"/>
      <c r="S29" s="4"/>
      <c r="T29" s="4"/>
      <c r="U29" s="4"/>
      <c r="V29" s="4"/>
      <c r="W29" s="4"/>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row>
    <row r="30" spans="1:45" s="33" customFormat="1" ht="20.149999999999999" customHeight="1" x14ac:dyDescent="0.3">
      <c r="A30" s="329"/>
      <c r="B30" s="329"/>
      <c r="C30" s="145" t="s">
        <v>105</v>
      </c>
      <c r="D30" s="326" t="s">
        <v>6</v>
      </c>
      <c r="E30" s="335"/>
      <c r="F30" s="336"/>
      <c r="G30" s="340"/>
      <c r="H30" s="40" t="s">
        <v>0</v>
      </c>
      <c r="I30" s="41">
        <f t="shared" si="1"/>
        <v>0</v>
      </c>
      <c r="J30" s="340"/>
      <c r="K30" s="42" t="s">
        <v>0</v>
      </c>
      <c r="L30" s="4"/>
      <c r="M30" s="4"/>
      <c r="N30" s="4"/>
      <c r="O30" s="4"/>
      <c r="P30" s="4"/>
      <c r="Q30" s="4"/>
      <c r="R30" s="4"/>
      <c r="S30" s="4"/>
      <c r="T30" s="4"/>
      <c r="U30" s="4"/>
      <c r="V30" s="4"/>
      <c r="W30" s="4"/>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row>
    <row r="31" spans="1:45" s="33" customFormat="1" ht="20.149999999999999" customHeight="1" x14ac:dyDescent="0.3">
      <c r="A31" s="329"/>
      <c r="B31" s="329"/>
      <c r="C31" s="145" t="s">
        <v>105</v>
      </c>
      <c r="D31" s="326" t="s">
        <v>4</v>
      </c>
      <c r="E31" s="335"/>
      <c r="F31" s="336"/>
      <c r="G31" s="340"/>
      <c r="H31" s="40" t="s">
        <v>0</v>
      </c>
      <c r="I31" s="41">
        <f t="shared" si="1"/>
        <v>0</v>
      </c>
      <c r="J31" s="340"/>
      <c r="K31" s="42" t="s">
        <v>0</v>
      </c>
      <c r="L31" s="4"/>
      <c r="M31" s="4"/>
      <c r="N31" s="4"/>
      <c r="O31" s="4"/>
      <c r="P31" s="4"/>
      <c r="Q31" s="4"/>
      <c r="R31" s="4"/>
      <c r="S31" s="4"/>
      <c r="T31" s="4"/>
      <c r="U31" s="4"/>
      <c r="V31" s="4"/>
      <c r="W31" s="4"/>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row>
    <row r="32" spans="1:45" s="33" customFormat="1" ht="20.149999999999999" customHeight="1" x14ac:dyDescent="0.3">
      <c r="A32" s="329"/>
      <c r="B32" s="329"/>
      <c r="C32" s="145" t="s">
        <v>107</v>
      </c>
      <c r="D32" s="326" t="s">
        <v>138</v>
      </c>
      <c r="E32" s="335"/>
      <c r="F32" s="336"/>
      <c r="G32" s="340"/>
      <c r="H32" s="40" t="s">
        <v>0</v>
      </c>
      <c r="I32" s="41">
        <f t="shared" si="1"/>
        <v>0</v>
      </c>
      <c r="J32" s="340"/>
      <c r="K32" s="42" t="s">
        <v>0</v>
      </c>
      <c r="L32" s="4"/>
      <c r="M32" s="4"/>
      <c r="N32" s="4"/>
      <c r="O32" s="4"/>
      <c r="P32" s="4"/>
      <c r="Q32" s="4"/>
      <c r="R32" s="4"/>
      <c r="S32" s="4"/>
      <c r="T32" s="4"/>
      <c r="U32" s="4"/>
      <c r="V32" s="4"/>
      <c r="W32" s="4"/>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row>
    <row r="33" spans="1:45" s="33" customFormat="1" ht="20.149999999999999" customHeight="1" x14ac:dyDescent="0.3">
      <c r="A33" s="329"/>
      <c r="B33" s="329"/>
      <c r="C33" s="145" t="s">
        <v>105</v>
      </c>
      <c r="D33" s="436" t="s">
        <v>10</v>
      </c>
      <c r="E33" s="327"/>
      <c r="F33" s="328"/>
      <c r="G33" s="340"/>
      <c r="H33" s="40" t="s">
        <v>0</v>
      </c>
      <c r="I33" s="41">
        <f t="shared" si="1"/>
        <v>0</v>
      </c>
      <c r="J33" s="340"/>
      <c r="K33" s="42" t="s">
        <v>0</v>
      </c>
      <c r="L33" s="4"/>
      <c r="M33" s="4"/>
      <c r="N33" s="4"/>
      <c r="O33" s="4"/>
      <c r="P33" s="4"/>
      <c r="Q33" s="4"/>
      <c r="R33" s="4"/>
      <c r="S33" s="4"/>
      <c r="T33" s="4"/>
      <c r="U33" s="4"/>
      <c r="V33" s="4"/>
      <c r="W33" s="4"/>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row>
    <row r="34" spans="1:45" s="33" customFormat="1" ht="20.149999999999999" customHeight="1" thickBot="1" x14ac:dyDescent="0.35">
      <c r="A34" s="329"/>
      <c r="B34" s="329"/>
      <c r="C34" s="145" t="s">
        <v>105</v>
      </c>
      <c r="D34" s="326" t="s">
        <v>37</v>
      </c>
      <c r="E34" s="327"/>
      <c r="F34" s="328"/>
      <c r="G34" s="340"/>
      <c r="H34" s="40" t="s">
        <v>0</v>
      </c>
      <c r="I34" s="43">
        <f>SUM(L34:X34)/12</f>
        <v>0</v>
      </c>
      <c r="J34" s="340"/>
      <c r="K34" s="42" t="s">
        <v>0</v>
      </c>
      <c r="L34" s="4"/>
      <c r="M34" s="4"/>
      <c r="N34" s="4"/>
      <c r="O34" s="4"/>
      <c r="P34" s="4"/>
      <c r="Q34" s="4"/>
      <c r="R34" s="4"/>
      <c r="S34" s="4"/>
      <c r="T34" s="4"/>
      <c r="U34" s="4"/>
      <c r="V34" s="4"/>
      <c r="W34" s="4"/>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row>
    <row r="35" spans="1:45" s="33" customFormat="1" ht="20.149999999999999" customHeight="1" x14ac:dyDescent="0.3">
      <c r="A35" s="329"/>
      <c r="B35" s="329"/>
      <c r="C35" s="145" t="s">
        <v>105</v>
      </c>
      <c r="D35" s="319" t="s">
        <v>11</v>
      </c>
      <c r="E35" s="320"/>
      <c r="F35" s="321"/>
      <c r="G35" s="341"/>
      <c r="H35" s="44" t="s">
        <v>0</v>
      </c>
      <c r="I35" s="45" t="e">
        <f>SUBTOTAL(109,I19:I34)</f>
        <v>#REF!</v>
      </c>
      <c r="J35" s="341"/>
      <c r="K35" s="46" t="s">
        <v>0</v>
      </c>
      <c r="L35" s="47">
        <f>SUBTOTAL(109,L19:L34)</f>
        <v>0</v>
      </c>
      <c r="M35" s="47">
        <f>SUBTOTAL(109,M19:M34)</f>
        <v>0</v>
      </c>
      <c r="N35" s="47">
        <f t="shared" ref="N35:W35" si="2">SUBTOTAL(109,N19:N34)</f>
        <v>0</v>
      </c>
      <c r="O35" s="47">
        <f t="shared" si="2"/>
        <v>0</v>
      </c>
      <c r="P35" s="47">
        <f t="shared" si="2"/>
        <v>0</v>
      </c>
      <c r="Q35" s="47">
        <f t="shared" si="2"/>
        <v>0</v>
      </c>
      <c r="R35" s="47">
        <f t="shared" si="2"/>
        <v>0</v>
      </c>
      <c r="S35" s="47">
        <f t="shared" si="2"/>
        <v>0</v>
      </c>
      <c r="T35" s="47">
        <f t="shared" si="2"/>
        <v>0</v>
      </c>
      <c r="U35" s="47" t="e">
        <f t="shared" si="2"/>
        <v>#REF!</v>
      </c>
      <c r="V35" s="47" t="e">
        <f t="shared" si="2"/>
        <v>#REF!</v>
      </c>
      <c r="W35" s="47" t="e">
        <f t="shared" si="2"/>
        <v>#REF!</v>
      </c>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row>
    <row r="36" spans="1:45" s="33" customFormat="1" ht="20.149999999999999" customHeight="1" x14ac:dyDescent="0.3">
      <c r="A36" s="329"/>
      <c r="B36" s="329"/>
      <c r="C36" s="145" t="s">
        <v>105</v>
      </c>
      <c r="D36" s="360"/>
      <c r="E36" s="361"/>
      <c r="F36" s="361"/>
      <c r="G36" s="361"/>
      <c r="H36" s="361"/>
      <c r="I36" s="361"/>
      <c r="J36" s="361"/>
      <c r="K36" s="361"/>
      <c r="L36" s="361"/>
      <c r="M36" s="361"/>
      <c r="N36" s="361"/>
      <c r="O36" s="361"/>
      <c r="P36" s="361"/>
      <c r="Q36" s="361"/>
      <c r="R36" s="361"/>
      <c r="S36" s="361"/>
      <c r="T36" s="361"/>
      <c r="U36" s="361"/>
      <c r="V36" s="361"/>
      <c r="W36" s="361"/>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row>
    <row r="37" spans="1:45" s="32" customFormat="1" ht="99.9" customHeight="1" thickBot="1" x14ac:dyDescent="0.35">
      <c r="A37" s="329"/>
      <c r="B37" s="329"/>
      <c r="C37" s="145" t="s">
        <v>105</v>
      </c>
      <c r="D37" s="392" t="s">
        <v>121</v>
      </c>
      <c r="E37" s="320"/>
      <c r="F37" s="320"/>
      <c r="G37" s="393"/>
      <c r="H37" s="393"/>
      <c r="I37" s="393"/>
      <c r="J37" s="393"/>
      <c r="K37" s="393"/>
      <c r="L37" s="393"/>
      <c r="M37" s="393"/>
      <c r="N37" s="393"/>
      <c r="O37" s="393"/>
      <c r="P37" s="393"/>
      <c r="Q37" s="393"/>
      <c r="R37" s="393"/>
      <c r="S37" s="393"/>
      <c r="T37" s="393"/>
      <c r="U37" s="393"/>
      <c r="V37" s="393"/>
      <c r="W37" s="393"/>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row>
    <row r="38" spans="1:45" s="33" customFormat="1" ht="20.149999999999999" customHeight="1" thickBot="1" x14ac:dyDescent="0.35">
      <c r="A38" s="329"/>
      <c r="B38" s="329"/>
      <c r="C38" s="145" t="s">
        <v>105</v>
      </c>
      <c r="D38" s="386" t="s">
        <v>21</v>
      </c>
      <c r="E38" s="420"/>
      <c r="F38" s="420"/>
      <c r="G38" s="305"/>
      <c r="H38" s="305"/>
      <c r="I38" s="305"/>
      <c r="J38" s="305"/>
      <c r="K38" s="305"/>
      <c r="L38" s="305"/>
      <c r="M38" s="305"/>
      <c r="N38" s="305"/>
      <c r="O38" s="305"/>
      <c r="P38" s="305"/>
      <c r="Q38" s="305"/>
      <c r="R38" s="305"/>
      <c r="S38" s="305"/>
      <c r="T38" s="305"/>
      <c r="U38" s="305"/>
      <c r="V38" s="305"/>
      <c r="W38" s="3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row>
    <row r="39" spans="1:45" s="33" customFormat="1" ht="20.149999999999999" customHeight="1" x14ac:dyDescent="0.3">
      <c r="A39" s="329"/>
      <c r="B39" s="329"/>
      <c r="C39" s="145" t="s">
        <v>105</v>
      </c>
      <c r="D39" s="330" t="s">
        <v>19</v>
      </c>
      <c r="E39" s="331"/>
      <c r="F39" s="331"/>
      <c r="G39" s="408"/>
      <c r="H39" s="423" t="s">
        <v>72</v>
      </c>
      <c r="I39" s="351"/>
      <c r="J39" s="381"/>
      <c r="K39" s="358" t="e">
        <f>K18</f>
        <v>#REF!</v>
      </c>
      <c r="L39" s="359"/>
      <c r="M39" s="39" t="e">
        <f>M18</f>
        <v>#REF!</v>
      </c>
      <c r="N39" s="39" t="e">
        <f t="shared" ref="N39:W39" si="3">N18</f>
        <v>#REF!</v>
      </c>
      <c r="O39" s="39" t="e">
        <f t="shared" si="3"/>
        <v>#REF!</v>
      </c>
      <c r="P39" s="39" t="e">
        <f t="shared" si="3"/>
        <v>#REF!</v>
      </c>
      <c r="Q39" s="39" t="e">
        <f t="shared" si="3"/>
        <v>#REF!</v>
      </c>
      <c r="R39" s="39" t="e">
        <f t="shared" si="3"/>
        <v>#REF!</v>
      </c>
      <c r="S39" s="39" t="e">
        <f t="shared" si="3"/>
        <v>#REF!</v>
      </c>
      <c r="T39" s="39" t="e">
        <f t="shared" si="3"/>
        <v>#REF!</v>
      </c>
      <c r="U39" s="39" t="e">
        <f t="shared" si="3"/>
        <v>#REF!</v>
      </c>
      <c r="V39" s="39" t="e">
        <f t="shared" si="3"/>
        <v>#REF!</v>
      </c>
      <c r="W39" s="39" t="e">
        <f t="shared" si="3"/>
        <v>#REF!</v>
      </c>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row>
    <row r="40" spans="1:45" s="33" customFormat="1" ht="20.149999999999999" customHeight="1" x14ac:dyDescent="0.3">
      <c r="A40" s="329"/>
      <c r="B40" s="329"/>
      <c r="C40" s="145" t="s">
        <v>105</v>
      </c>
      <c r="D40" s="396"/>
      <c r="E40" s="344" t="s">
        <v>38</v>
      </c>
      <c r="F40" s="345"/>
      <c r="G40" s="406"/>
      <c r="H40" s="40" t="s">
        <v>0</v>
      </c>
      <c r="I40" s="41">
        <f>SUM(L40:X40)/12</f>
        <v>0</v>
      </c>
      <c r="J40" s="406"/>
      <c r="K40" s="42" t="s">
        <v>0</v>
      </c>
      <c r="L40" s="4">
        <v>0</v>
      </c>
      <c r="M40" s="4"/>
      <c r="N40" s="4"/>
      <c r="O40" s="4"/>
      <c r="P40" s="4"/>
      <c r="Q40" s="4"/>
      <c r="R40" s="4"/>
      <c r="S40" s="4"/>
      <c r="T40" s="4"/>
      <c r="U40" s="4"/>
      <c r="V40" s="4"/>
      <c r="W40" s="4"/>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row>
    <row r="41" spans="1:45" s="33" customFormat="1" ht="20.149999999999999" customHeight="1" x14ac:dyDescent="0.3">
      <c r="A41" s="329"/>
      <c r="B41" s="329"/>
      <c r="C41" s="145" t="s">
        <v>105</v>
      </c>
      <c r="D41" s="397"/>
      <c r="E41" s="333" t="s">
        <v>87</v>
      </c>
      <c r="F41" s="334"/>
      <c r="G41" s="406"/>
      <c r="H41" s="40" t="s">
        <v>0</v>
      </c>
      <c r="I41" s="41">
        <f t="shared" ref="I41:I48" si="4">SUM(L41:X41)/12</f>
        <v>0</v>
      </c>
      <c r="J41" s="406"/>
      <c r="K41" s="42" t="s">
        <v>0</v>
      </c>
      <c r="L41" s="4"/>
      <c r="M41" s="4"/>
      <c r="N41" s="4"/>
      <c r="O41" s="4"/>
      <c r="P41" s="4"/>
      <c r="Q41" s="4"/>
      <c r="R41" s="4"/>
      <c r="S41" s="4"/>
      <c r="T41" s="4"/>
      <c r="U41" s="4"/>
      <c r="V41" s="4"/>
      <c r="W41" s="4"/>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row>
    <row r="42" spans="1:45" s="33" customFormat="1" ht="20.149999999999999" customHeight="1" x14ac:dyDescent="0.3">
      <c r="A42" s="329"/>
      <c r="B42" s="329"/>
      <c r="C42" s="145" t="s">
        <v>105</v>
      </c>
      <c r="D42" s="397"/>
      <c r="E42" s="333" t="s">
        <v>39</v>
      </c>
      <c r="F42" s="334"/>
      <c r="G42" s="406"/>
      <c r="H42" s="40" t="s">
        <v>0</v>
      </c>
      <c r="I42" s="41">
        <f t="shared" si="4"/>
        <v>0</v>
      </c>
      <c r="J42" s="406"/>
      <c r="K42" s="42" t="s">
        <v>0</v>
      </c>
      <c r="L42" s="4"/>
      <c r="M42" s="4"/>
      <c r="N42" s="4"/>
      <c r="O42" s="4"/>
      <c r="P42" s="4"/>
      <c r="Q42" s="4"/>
      <c r="R42" s="4"/>
      <c r="S42" s="4"/>
      <c r="T42" s="4"/>
      <c r="U42" s="4"/>
      <c r="V42" s="4"/>
      <c r="W42" s="4"/>
      <c r="X42" s="285"/>
      <c r="Y42" s="285"/>
      <c r="Z42" s="285"/>
      <c r="AA42" s="285"/>
      <c r="AB42" s="285"/>
      <c r="AC42" s="285"/>
      <c r="AD42" s="285"/>
      <c r="AE42" s="285"/>
      <c r="AF42" s="285"/>
      <c r="AG42" s="285"/>
      <c r="AH42" s="285"/>
      <c r="AI42" s="285"/>
      <c r="AJ42" s="285"/>
      <c r="AK42" s="285"/>
      <c r="AL42" s="285"/>
      <c r="AM42" s="285"/>
      <c r="AN42" s="285"/>
      <c r="AO42" s="285"/>
      <c r="AP42" s="285"/>
      <c r="AQ42" s="285"/>
      <c r="AR42" s="285"/>
      <c r="AS42" s="285"/>
    </row>
    <row r="43" spans="1:45" s="33" customFormat="1" ht="20.149999999999999" customHeight="1" x14ac:dyDescent="0.3">
      <c r="A43" s="329"/>
      <c r="B43" s="329"/>
      <c r="C43" s="145" t="s">
        <v>105</v>
      </c>
      <c r="D43" s="397"/>
      <c r="E43" s="333" t="s">
        <v>88</v>
      </c>
      <c r="F43" s="334"/>
      <c r="G43" s="406"/>
      <c r="H43" s="40" t="s">
        <v>0</v>
      </c>
      <c r="I43" s="41">
        <f t="shared" si="4"/>
        <v>0</v>
      </c>
      <c r="J43" s="406"/>
      <c r="K43" s="42" t="s">
        <v>0</v>
      </c>
      <c r="L43" s="4"/>
      <c r="M43" s="4"/>
      <c r="N43" s="4"/>
      <c r="O43" s="4"/>
      <c r="P43" s="4"/>
      <c r="Q43" s="4"/>
      <c r="R43" s="4"/>
      <c r="S43" s="4"/>
      <c r="T43" s="4"/>
      <c r="U43" s="4"/>
      <c r="V43" s="4"/>
      <c r="W43" s="4"/>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row>
    <row r="44" spans="1:45" s="33" customFormat="1" ht="20.149999999999999" customHeight="1" x14ac:dyDescent="0.3">
      <c r="A44" s="329"/>
      <c r="B44" s="329"/>
      <c r="C44" s="145" t="s">
        <v>105</v>
      </c>
      <c r="D44" s="397"/>
      <c r="E44" s="333" t="s">
        <v>40</v>
      </c>
      <c r="F44" s="334"/>
      <c r="G44" s="406"/>
      <c r="H44" s="40" t="s">
        <v>0</v>
      </c>
      <c r="I44" s="41">
        <f t="shared" si="4"/>
        <v>0</v>
      </c>
      <c r="J44" s="406"/>
      <c r="K44" s="42" t="s">
        <v>0</v>
      </c>
      <c r="L44" s="4"/>
      <c r="M44" s="4"/>
      <c r="N44" s="4"/>
      <c r="O44" s="4"/>
      <c r="P44" s="4"/>
      <c r="Q44" s="4"/>
      <c r="R44" s="4"/>
      <c r="S44" s="4"/>
      <c r="T44" s="4"/>
      <c r="U44" s="4"/>
      <c r="V44" s="4"/>
      <c r="W44" s="4"/>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row>
    <row r="45" spans="1:45" s="33" customFormat="1" ht="20.149999999999999" customHeight="1" x14ac:dyDescent="0.3">
      <c r="A45" s="329"/>
      <c r="B45" s="329"/>
      <c r="C45" s="145" t="s">
        <v>105</v>
      </c>
      <c r="D45" s="397"/>
      <c r="E45" s="333" t="s">
        <v>41</v>
      </c>
      <c r="F45" s="334"/>
      <c r="G45" s="406"/>
      <c r="H45" s="40" t="s">
        <v>0</v>
      </c>
      <c r="I45" s="41">
        <f t="shared" si="4"/>
        <v>0</v>
      </c>
      <c r="J45" s="406"/>
      <c r="K45" s="42" t="s">
        <v>0</v>
      </c>
      <c r="L45" s="4"/>
      <c r="M45" s="4"/>
      <c r="N45" s="4"/>
      <c r="O45" s="4"/>
      <c r="P45" s="4"/>
      <c r="Q45" s="4"/>
      <c r="R45" s="4"/>
      <c r="S45" s="4"/>
      <c r="T45" s="4"/>
      <c r="U45" s="4"/>
      <c r="V45" s="4"/>
      <c r="W45" s="4"/>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5"/>
    </row>
    <row r="46" spans="1:45" s="33" customFormat="1" ht="20.149999999999999" customHeight="1" x14ac:dyDescent="0.3">
      <c r="A46" s="329"/>
      <c r="B46" s="329"/>
      <c r="C46" s="145" t="s">
        <v>105</v>
      </c>
      <c r="D46" s="397"/>
      <c r="E46" s="333" t="s">
        <v>42</v>
      </c>
      <c r="F46" s="334"/>
      <c r="G46" s="406"/>
      <c r="H46" s="40" t="s">
        <v>0</v>
      </c>
      <c r="I46" s="41">
        <f t="shared" si="4"/>
        <v>0</v>
      </c>
      <c r="J46" s="406"/>
      <c r="K46" s="42" t="s">
        <v>0</v>
      </c>
      <c r="L46" s="4"/>
      <c r="M46" s="4"/>
      <c r="N46" s="4"/>
      <c r="O46" s="4"/>
      <c r="P46" s="4"/>
      <c r="Q46" s="4"/>
      <c r="R46" s="4"/>
      <c r="S46" s="4"/>
      <c r="T46" s="4"/>
      <c r="U46" s="4"/>
      <c r="V46" s="4"/>
      <c r="W46" s="4"/>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row>
    <row r="47" spans="1:45" s="33" customFormat="1" ht="20.149999999999999" customHeight="1" x14ac:dyDescent="0.3">
      <c r="A47" s="329"/>
      <c r="B47" s="329"/>
      <c r="C47" s="145" t="s">
        <v>105</v>
      </c>
      <c r="D47" s="397"/>
      <c r="E47" s="333" t="s">
        <v>43</v>
      </c>
      <c r="F47" s="334"/>
      <c r="G47" s="406"/>
      <c r="H47" s="40" t="s">
        <v>0</v>
      </c>
      <c r="I47" s="41">
        <f t="shared" si="4"/>
        <v>0</v>
      </c>
      <c r="J47" s="406"/>
      <c r="K47" s="42" t="s">
        <v>0</v>
      </c>
      <c r="L47" s="4"/>
      <c r="M47" s="4"/>
      <c r="N47" s="4"/>
      <c r="O47" s="4"/>
      <c r="P47" s="4"/>
      <c r="Q47" s="4"/>
      <c r="R47" s="4"/>
      <c r="S47" s="4"/>
      <c r="T47" s="4"/>
      <c r="U47" s="4"/>
      <c r="V47" s="4"/>
      <c r="W47" s="4"/>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row>
    <row r="48" spans="1:45" s="33" customFormat="1" ht="20.149999999999999" customHeight="1" x14ac:dyDescent="0.3">
      <c r="A48" s="329"/>
      <c r="B48" s="329"/>
      <c r="C48" s="145" t="s">
        <v>105</v>
      </c>
      <c r="D48" s="397"/>
      <c r="E48" s="333" t="s">
        <v>83</v>
      </c>
      <c r="F48" s="334"/>
      <c r="G48" s="406"/>
      <c r="H48" s="40" t="s">
        <v>0</v>
      </c>
      <c r="I48" s="41">
        <f t="shared" si="4"/>
        <v>0</v>
      </c>
      <c r="J48" s="406"/>
      <c r="K48" s="42" t="s">
        <v>0</v>
      </c>
      <c r="L48" s="4"/>
      <c r="M48" s="4"/>
      <c r="N48" s="4"/>
      <c r="O48" s="4"/>
      <c r="P48" s="4"/>
      <c r="Q48" s="4"/>
      <c r="R48" s="4"/>
      <c r="S48" s="4"/>
      <c r="T48" s="4"/>
      <c r="U48" s="4"/>
      <c r="V48" s="4"/>
      <c r="W48" s="4"/>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5"/>
    </row>
    <row r="49" spans="1:45" s="33" customFormat="1" ht="20.149999999999999" customHeight="1" thickBot="1" x14ac:dyDescent="0.35">
      <c r="A49" s="329"/>
      <c r="B49" s="329"/>
      <c r="C49" s="145" t="s">
        <v>105</v>
      </c>
      <c r="D49" s="397"/>
      <c r="E49" s="333" t="s">
        <v>132</v>
      </c>
      <c r="F49" s="334"/>
      <c r="G49" s="406"/>
      <c r="H49" s="40" t="s">
        <v>0</v>
      </c>
      <c r="I49" s="43">
        <f>SUM(L49:X49)/12</f>
        <v>0</v>
      </c>
      <c r="J49" s="406"/>
      <c r="K49" s="42" t="s">
        <v>0</v>
      </c>
      <c r="L49" s="4"/>
      <c r="M49" s="4"/>
      <c r="N49" s="4"/>
      <c r="O49" s="4"/>
      <c r="P49" s="4"/>
      <c r="Q49" s="4"/>
      <c r="R49" s="4"/>
      <c r="S49" s="4"/>
      <c r="T49" s="4"/>
      <c r="U49" s="4"/>
      <c r="V49" s="4"/>
      <c r="W49" s="4"/>
      <c r="X49" s="285"/>
      <c r="Y49" s="285"/>
      <c r="Z49" s="285"/>
      <c r="AA49" s="285"/>
      <c r="AB49" s="285"/>
      <c r="AC49" s="285"/>
      <c r="AD49" s="285"/>
      <c r="AE49" s="285"/>
      <c r="AF49" s="285"/>
      <c r="AG49" s="285"/>
      <c r="AH49" s="285"/>
      <c r="AI49" s="285"/>
      <c r="AJ49" s="285"/>
      <c r="AK49" s="285"/>
      <c r="AL49" s="285"/>
      <c r="AM49" s="285"/>
      <c r="AN49" s="285"/>
      <c r="AO49" s="285"/>
      <c r="AP49" s="285"/>
      <c r="AQ49" s="285"/>
      <c r="AR49" s="285"/>
      <c r="AS49" s="285"/>
    </row>
    <row r="50" spans="1:45" s="33" customFormat="1" ht="20.149999999999999" customHeight="1" x14ac:dyDescent="0.3">
      <c r="A50" s="329"/>
      <c r="B50" s="329"/>
      <c r="C50" s="145" t="s">
        <v>105</v>
      </c>
      <c r="D50" s="319" t="s">
        <v>13</v>
      </c>
      <c r="E50" s="399"/>
      <c r="F50" s="400"/>
      <c r="G50" s="407"/>
      <c r="H50" s="48" t="s">
        <v>0</v>
      </c>
      <c r="I50" s="49">
        <f>SUBTOTAL(109,I40:I49)</f>
        <v>0</v>
      </c>
      <c r="J50" s="407"/>
      <c r="K50" s="50" t="s">
        <v>0</v>
      </c>
      <c r="L50" s="51">
        <f>SUBTOTAL(109,L40:L49)</f>
        <v>0</v>
      </c>
      <c r="M50" s="51">
        <f>SUBTOTAL(109,M40:M49)</f>
        <v>0</v>
      </c>
      <c r="N50" s="51">
        <f t="shared" ref="N50:W50" si="5">SUBTOTAL(109,N40:N49)</f>
        <v>0</v>
      </c>
      <c r="O50" s="51">
        <f t="shared" si="5"/>
        <v>0</v>
      </c>
      <c r="P50" s="51">
        <f t="shared" si="5"/>
        <v>0</v>
      </c>
      <c r="Q50" s="51">
        <f t="shared" si="5"/>
        <v>0</v>
      </c>
      <c r="R50" s="51">
        <f t="shared" si="5"/>
        <v>0</v>
      </c>
      <c r="S50" s="51">
        <f t="shared" si="5"/>
        <v>0</v>
      </c>
      <c r="T50" s="51">
        <f t="shared" si="5"/>
        <v>0</v>
      </c>
      <c r="U50" s="51">
        <f t="shared" si="5"/>
        <v>0</v>
      </c>
      <c r="V50" s="51">
        <f t="shared" si="5"/>
        <v>0</v>
      </c>
      <c r="W50" s="51">
        <f t="shared" si="5"/>
        <v>0</v>
      </c>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row>
    <row r="51" spans="1:45" s="33" customFormat="1" ht="20.149999999999999" customHeight="1" x14ac:dyDescent="0.3">
      <c r="A51" s="329"/>
      <c r="B51" s="441"/>
      <c r="C51" s="145" t="s">
        <v>105</v>
      </c>
      <c r="D51" s="401" t="s">
        <v>20</v>
      </c>
      <c r="E51" s="402"/>
      <c r="F51" s="402"/>
      <c r="G51" s="409"/>
      <c r="H51" s="440" t="s">
        <v>72</v>
      </c>
      <c r="I51" s="343"/>
      <c r="J51" s="406"/>
      <c r="K51" s="369" t="e">
        <f>K18</f>
        <v>#REF!</v>
      </c>
      <c r="L51" s="370"/>
      <c r="M51" s="52" t="e">
        <f>M18</f>
        <v>#REF!</v>
      </c>
      <c r="N51" s="52" t="e">
        <f t="shared" ref="N51:W51" si="6">N18</f>
        <v>#REF!</v>
      </c>
      <c r="O51" s="52" t="e">
        <f t="shared" si="6"/>
        <v>#REF!</v>
      </c>
      <c r="P51" s="52" t="e">
        <f t="shared" si="6"/>
        <v>#REF!</v>
      </c>
      <c r="Q51" s="52" t="e">
        <f t="shared" si="6"/>
        <v>#REF!</v>
      </c>
      <c r="R51" s="52" t="e">
        <f t="shared" si="6"/>
        <v>#REF!</v>
      </c>
      <c r="S51" s="52" t="e">
        <f t="shared" si="6"/>
        <v>#REF!</v>
      </c>
      <c r="T51" s="52" t="e">
        <f t="shared" si="6"/>
        <v>#REF!</v>
      </c>
      <c r="U51" s="52" t="e">
        <f t="shared" si="6"/>
        <v>#REF!</v>
      </c>
      <c r="V51" s="52" t="e">
        <f t="shared" si="6"/>
        <v>#REF!</v>
      </c>
      <c r="W51" s="52" t="e">
        <f t="shared" si="6"/>
        <v>#REF!</v>
      </c>
      <c r="X51" s="285"/>
      <c r="Y51" s="285"/>
      <c r="Z51" s="285"/>
      <c r="AA51" s="285"/>
      <c r="AB51" s="285"/>
      <c r="AC51" s="285"/>
      <c r="AD51" s="285"/>
      <c r="AE51" s="285"/>
      <c r="AF51" s="285"/>
      <c r="AG51" s="285"/>
      <c r="AH51" s="285"/>
      <c r="AI51" s="285"/>
      <c r="AJ51" s="285"/>
      <c r="AK51" s="285"/>
      <c r="AL51" s="285"/>
      <c r="AM51" s="285"/>
      <c r="AN51" s="285"/>
      <c r="AO51" s="285"/>
      <c r="AP51" s="285"/>
      <c r="AQ51" s="285"/>
      <c r="AR51" s="285"/>
      <c r="AS51" s="285"/>
    </row>
    <row r="52" spans="1:45" s="33" customFormat="1" ht="20.149999999999999" customHeight="1" x14ac:dyDescent="0.3">
      <c r="A52" s="329"/>
      <c r="B52" s="441"/>
      <c r="C52" s="145" t="s">
        <v>105</v>
      </c>
      <c r="D52" s="396"/>
      <c r="E52" s="344" t="s">
        <v>45</v>
      </c>
      <c r="F52" s="345"/>
      <c r="G52" s="340"/>
      <c r="H52" s="40" t="s">
        <v>0</v>
      </c>
      <c r="I52" s="41">
        <f>SUM(L52:X52)/12</f>
        <v>0</v>
      </c>
      <c r="J52" s="340"/>
      <c r="K52" s="42" t="s">
        <v>0</v>
      </c>
      <c r="L52" s="4">
        <v>0</v>
      </c>
      <c r="M52" s="4"/>
      <c r="N52" s="4"/>
      <c r="O52" s="4"/>
      <c r="P52" s="4"/>
      <c r="Q52" s="4"/>
      <c r="R52" s="4"/>
      <c r="S52" s="4"/>
      <c r="T52" s="4"/>
      <c r="U52" s="4"/>
      <c r="V52" s="4"/>
      <c r="W52" s="4"/>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row>
    <row r="53" spans="1:45" s="33" customFormat="1" ht="20.149999999999999" customHeight="1" x14ac:dyDescent="0.3">
      <c r="A53" s="329"/>
      <c r="B53" s="441"/>
      <c r="C53" s="145" t="s">
        <v>105</v>
      </c>
      <c r="D53" s="397"/>
      <c r="E53" s="333" t="s">
        <v>46</v>
      </c>
      <c r="F53" s="334"/>
      <c r="G53" s="340"/>
      <c r="H53" s="40" t="s">
        <v>0</v>
      </c>
      <c r="I53" s="41">
        <f t="shared" ref="I53:I60" si="7">SUM(L53:X53)/12</f>
        <v>0</v>
      </c>
      <c r="J53" s="340"/>
      <c r="K53" s="42" t="s">
        <v>0</v>
      </c>
      <c r="L53" s="4"/>
      <c r="M53" s="4"/>
      <c r="N53" s="4"/>
      <c r="O53" s="4"/>
      <c r="P53" s="4"/>
      <c r="Q53" s="4"/>
      <c r="R53" s="4"/>
      <c r="S53" s="4"/>
      <c r="T53" s="4"/>
      <c r="U53" s="4"/>
      <c r="V53" s="4"/>
      <c r="W53" s="4"/>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row>
    <row r="54" spans="1:45" s="33" customFormat="1" ht="20.149999999999999" customHeight="1" x14ac:dyDescent="0.3">
      <c r="A54" s="329"/>
      <c r="B54" s="441"/>
      <c r="C54" s="145" t="s">
        <v>105</v>
      </c>
      <c r="D54" s="397"/>
      <c r="E54" s="333" t="s">
        <v>47</v>
      </c>
      <c r="F54" s="334"/>
      <c r="G54" s="340"/>
      <c r="H54" s="40" t="s">
        <v>0</v>
      </c>
      <c r="I54" s="41">
        <f t="shared" si="7"/>
        <v>0</v>
      </c>
      <c r="J54" s="340"/>
      <c r="K54" s="42" t="s">
        <v>0</v>
      </c>
      <c r="L54" s="4"/>
      <c r="M54" s="4"/>
      <c r="N54" s="4"/>
      <c r="O54" s="4"/>
      <c r="P54" s="4"/>
      <c r="Q54" s="4"/>
      <c r="R54" s="4"/>
      <c r="S54" s="4"/>
      <c r="T54" s="4"/>
      <c r="U54" s="4"/>
      <c r="V54" s="4"/>
      <c r="W54" s="4"/>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row>
    <row r="55" spans="1:45" s="33" customFormat="1" ht="20.149999999999999" customHeight="1" x14ac:dyDescent="0.3">
      <c r="A55" s="329"/>
      <c r="B55" s="441"/>
      <c r="C55" s="145" t="s">
        <v>105</v>
      </c>
      <c r="D55" s="397"/>
      <c r="E55" s="333" t="s">
        <v>48</v>
      </c>
      <c r="F55" s="334"/>
      <c r="G55" s="340"/>
      <c r="H55" s="40" t="s">
        <v>0</v>
      </c>
      <c r="I55" s="41">
        <f t="shared" si="7"/>
        <v>0</v>
      </c>
      <c r="J55" s="340"/>
      <c r="K55" s="42" t="s">
        <v>0</v>
      </c>
      <c r="L55" s="4"/>
      <c r="M55" s="4"/>
      <c r="N55" s="4"/>
      <c r="O55" s="4"/>
      <c r="P55" s="4"/>
      <c r="Q55" s="4"/>
      <c r="R55" s="4"/>
      <c r="S55" s="4"/>
      <c r="T55" s="4"/>
      <c r="U55" s="4"/>
      <c r="V55" s="4"/>
      <c r="W55" s="4"/>
      <c r="X55" s="285"/>
      <c r="Y55" s="285"/>
      <c r="Z55" s="285"/>
      <c r="AA55" s="285"/>
      <c r="AB55" s="285"/>
      <c r="AC55" s="285"/>
      <c r="AD55" s="285"/>
      <c r="AE55" s="285"/>
      <c r="AF55" s="285"/>
      <c r="AG55" s="285"/>
      <c r="AH55" s="285"/>
      <c r="AI55" s="285"/>
      <c r="AJ55" s="285"/>
      <c r="AK55" s="285"/>
      <c r="AL55" s="285"/>
      <c r="AM55" s="285"/>
      <c r="AN55" s="285"/>
      <c r="AO55" s="285"/>
      <c r="AP55" s="285"/>
      <c r="AQ55" s="285"/>
      <c r="AR55" s="285"/>
      <c r="AS55" s="285"/>
    </row>
    <row r="56" spans="1:45" s="33" customFormat="1" ht="20.149999999999999" customHeight="1" x14ac:dyDescent="0.3">
      <c r="A56" s="329"/>
      <c r="B56" s="441"/>
      <c r="C56" s="145" t="s">
        <v>105</v>
      </c>
      <c r="D56" s="397"/>
      <c r="E56" s="333" t="s">
        <v>50</v>
      </c>
      <c r="F56" s="336"/>
      <c r="G56" s="340"/>
      <c r="H56" s="40" t="s">
        <v>0</v>
      </c>
      <c r="I56" s="41">
        <f t="shared" si="7"/>
        <v>0</v>
      </c>
      <c r="J56" s="340"/>
      <c r="K56" s="42" t="s">
        <v>0</v>
      </c>
      <c r="L56" s="4"/>
      <c r="M56" s="4"/>
      <c r="N56" s="4"/>
      <c r="O56" s="4"/>
      <c r="P56" s="4"/>
      <c r="Q56" s="4"/>
      <c r="R56" s="4"/>
      <c r="S56" s="4"/>
      <c r="T56" s="4"/>
      <c r="U56" s="4"/>
      <c r="V56" s="4"/>
      <c r="W56" s="4"/>
      <c r="X56" s="285"/>
      <c r="Y56" s="285"/>
      <c r="Z56" s="285"/>
      <c r="AA56" s="285"/>
      <c r="AB56" s="285"/>
      <c r="AC56" s="285"/>
      <c r="AD56" s="285"/>
      <c r="AE56" s="285"/>
      <c r="AF56" s="285"/>
      <c r="AG56" s="285"/>
      <c r="AH56" s="285"/>
      <c r="AI56" s="285"/>
      <c r="AJ56" s="285"/>
      <c r="AK56" s="285"/>
      <c r="AL56" s="285"/>
      <c r="AM56" s="285"/>
      <c r="AN56" s="285"/>
      <c r="AO56" s="285"/>
      <c r="AP56" s="285"/>
      <c r="AQ56" s="285"/>
      <c r="AR56" s="285"/>
      <c r="AS56" s="285"/>
    </row>
    <row r="57" spans="1:45" s="33" customFormat="1" ht="20.149999999999999" customHeight="1" x14ac:dyDescent="0.3">
      <c r="A57" s="329"/>
      <c r="B57" s="441"/>
      <c r="C57" s="145" t="s">
        <v>105</v>
      </c>
      <c r="D57" s="397"/>
      <c r="E57" s="333" t="s">
        <v>49</v>
      </c>
      <c r="F57" s="336"/>
      <c r="G57" s="340"/>
      <c r="H57" s="40" t="s">
        <v>0</v>
      </c>
      <c r="I57" s="41">
        <f t="shared" si="7"/>
        <v>0</v>
      </c>
      <c r="J57" s="340"/>
      <c r="K57" s="42" t="s">
        <v>0</v>
      </c>
      <c r="L57" s="4"/>
      <c r="M57" s="4"/>
      <c r="N57" s="4"/>
      <c r="O57" s="4"/>
      <c r="P57" s="4"/>
      <c r="Q57" s="4"/>
      <c r="R57" s="4"/>
      <c r="S57" s="4"/>
      <c r="T57" s="4"/>
      <c r="U57" s="4"/>
      <c r="V57" s="4"/>
      <c r="W57" s="4"/>
      <c r="X57" s="285"/>
      <c r="Y57" s="285"/>
      <c r="Z57" s="285"/>
      <c r="AA57" s="285"/>
      <c r="AB57" s="285"/>
      <c r="AC57" s="285"/>
      <c r="AD57" s="285"/>
      <c r="AE57" s="285"/>
      <c r="AF57" s="285"/>
      <c r="AG57" s="285"/>
      <c r="AH57" s="285"/>
      <c r="AI57" s="285"/>
      <c r="AJ57" s="285"/>
      <c r="AK57" s="285"/>
      <c r="AL57" s="285"/>
      <c r="AM57" s="285"/>
      <c r="AN57" s="285"/>
      <c r="AO57" s="285"/>
      <c r="AP57" s="285"/>
      <c r="AQ57" s="285"/>
      <c r="AR57" s="285"/>
      <c r="AS57" s="285"/>
    </row>
    <row r="58" spans="1:45" s="33" customFormat="1" ht="20.149999999999999" customHeight="1" x14ac:dyDescent="0.3">
      <c r="A58" s="329"/>
      <c r="B58" s="441"/>
      <c r="C58" s="145" t="s">
        <v>105</v>
      </c>
      <c r="D58" s="397"/>
      <c r="E58" s="333" t="s">
        <v>51</v>
      </c>
      <c r="F58" s="336"/>
      <c r="G58" s="340"/>
      <c r="H58" s="40" t="s">
        <v>0</v>
      </c>
      <c r="I58" s="41">
        <f t="shared" si="7"/>
        <v>0</v>
      </c>
      <c r="J58" s="340"/>
      <c r="K58" s="42" t="s">
        <v>0</v>
      </c>
      <c r="L58" s="4"/>
      <c r="M58" s="4"/>
      <c r="N58" s="4"/>
      <c r="O58" s="4"/>
      <c r="P58" s="4"/>
      <c r="Q58" s="4"/>
      <c r="R58" s="4"/>
      <c r="S58" s="4"/>
      <c r="T58" s="4"/>
      <c r="U58" s="4"/>
      <c r="V58" s="4"/>
      <c r="W58" s="4"/>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row>
    <row r="59" spans="1:45" s="33" customFormat="1" ht="20.149999999999999" customHeight="1" x14ac:dyDescent="0.3">
      <c r="A59" s="329"/>
      <c r="B59" s="441"/>
      <c r="C59" s="145" t="s">
        <v>105</v>
      </c>
      <c r="D59" s="397"/>
      <c r="E59" s="333" t="s">
        <v>52</v>
      </c>
      <c r="F59" s="334"/>
      <c r="G59" s="340"/>
      <c r="H59" s="40" t="s">
        <v>0</v>
      </c>
      <c r="I59" s="41">
        <f t="shared" si="7"/>
        <v>0</v>
      </c>
      <c r="J59" s="340"/>
      <c r="K59" s="42" t="s">
        <v>0</v>
      </c>
      <c r="L59" s="4"/>
      <c r="M59" s="4"/>
      <c r="N59" s="4"/>
      <c r="O59" s="4"/>
      <c r="P59" s="4"/>
      <c r="Q59" s="4"/>
      <c r="R59" s="4"/>
      <c r="S59" s="4"/>
      <c r="T59" s="4"/>
      <c r="U59" s="4"/>
      <c r="V59" s="4"/>
      <c r="W59" s="4"/>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row>
    <row r="60" spans="1:45" s="33" customFormat="1" ht="20.149999999999999" customHeight="1" x14ac:dyDescent="0.3">
      <c r="A60" s="329"/>
      <c r="B60" s="441"/>
      <c r="C60" s="145" t="s">
        <v>105</v>
      </c>
      <c r="D60" s="397"/>
      <c r="E60" s="333" t="s">
        <v>37</v>
      </c>
      <c r="F60" s="334"/>
      <c r="G60" s="340"/>
      <c r="H60" s="40" t="s">
        <v>0</v>
      </c>
      <c r="I60" s="41">
        <f t="shared" si="7"/>
        <v>0</v>
      </c>
      <c r="J60" s="340"/>
      <c r="K60" s="42" t="s">
        <v>0</v>
      </c>
      <c r="L60" s="4"/>
      <c r="M60" s="4"/>
      <c r="N60" s="4"/>
      <c r="O60" s="4"/>
      <c r="P60" s="4"/>
      <c r="Q60" s="4"/>
      <c r="R60" s="4"/>
      <c r="S60" s="4"/>
      <c r="T60" s="4"/>
      <c r="U60" s="4"/>
      <c r="V60" s="4"/>
      <c r="W60" s="4"/>
      <c r="X60" s="285"/>
      <c r="Y60" s="285"/>
      <c r="Z60" s="285"/>
      <c r="AA60" s="285"/>
      <c r="AB60" s="285"/>
      <c r="AC60" s="285"/>
      <c r="AD60" s="285"/>
      <c r="AE60" s="285"/>
      <c r="AF60" s="285"/>
      <c r="AG60" s="285"/>
      <c r="AH60" s="285"/>
      <c r="AI60" s="285"/>
      <c r="AJ60" s="285"/>
      <c r="AK60" s="285"/>
      <c r="AL60" s="285"/>
      <c r="AM60" s="285"/>
      <c r="AN60" s="285"/>
      <c r="AO60" s="285"/>
      <c r="AP60" s="285"/>
      <c r="AQ60" s="285"/>
      <c r="AR60" s="285"/>
      <c r="AS60" s="285"/>
    </row>
    <row r="61" spans="1:45" s="33" customFormat="1" ht="20.149999999999999" customHeight="1" thickBot="1" x14ac:dyDescent="0.35">
      <c r="A61" s="329"/>
      <c r="B61" s="441"/>
      <c r="C61" s="145" t="s">
        <v>105</v>
      </c>
      <c r="D61" s="397"/>
      <c r="E61" s="333" t="s">
        <v>37</v>
      </c>
      <c r="F61" s="334"/>
      <c r="G61" s="340"/>
      <c r="H61" s="40" t="s">
        <v>0</v>
      </c>
      <c r="I61" s="43">
        <f>SUM(L61:X61)/12</f>
        <v>0</v>
      </c>
      <c r="J61" s="340"/>
      <c r="K61" s="42" t="s">
        <v>0</v>
      </c>
      <c r="L61" s="4"/>
      <c r="M61" s="4"/>
      <c r="N61" s="4"/>
      <c r="O61" s="4"/>
      <c r="P61" s="4"/>
      <c r="Q61" s="4"/>
      <c r="R61" s="4"/>
      <c r="S61" s="4"/>
      <c r="T61" s="4"/>
      <c r="U61" s="4"/>
      <c r="V61" s="4"/>
      <c r="W61" s="4"/>
      <c r="X61" s="285"/>
      <c r="Y61" s="285"/>
      <c r="Z61" s="285"/>
      <c r="AA61" s="285"/>
      <c r="AB61" s="285"/>
      <c r="AC61" s="285"/>
      <c r="AD61" s="285"/>
      <c r="AE61" s="285"/>
      <c r="AF61" s="285"/>
      <c r="AG61" s="285"/>
      <c r="AH61" s="285"/>
      <c r="AI61" s="285"/>
      <c r="AJ61" s="285"/>
      <c r="AK61" s="285"/>
      <c r="AL61" s="285"/>
      <c r="AM61" s="285"/>
      <c r="AN61" s="285"/>
      <c r="AO61" s="285"/>
      <c r="AP61" s="285"/>
      <c r="AQ61" s="285"/>
      <c r="AR61" s="285"/>
      <c r="AS61" s="285"/>
    </row>
    <row r="62" spans="1:45" s="33" customFormat="1" ht="20.149999999999999" customHeight="1" x14ac:dyDescent="0.3">
      <c r="A62" s="329"/>
      <c r="B62" s="441"/>
      <c r="C62" s="145" t="s">
        <v>105</v>
      </c>
      <c r="D62" s="319" t="s">
        <v>14</v>
      </c>
      <c r="E62" s="320"/>
      <c r="F62" s="321"/>
      <c r="G62" s="341"/>
      <c r="H62" s="44" t="s">
        <v>0</v>
      </c>
      <c r="I62" s="45">
        <f>SUBTOTAL(109,I52:I61)</f>
        <v>0</v>
      </c>
      <c r="J62" s="341"/>
      <c r="K62" s="46" t="s">
        <v>0</v>
      </c>
      <c r="L62" s="47">
        <f>SUBTOTAL(109,L52:L61)</f>
        <v>0</v>
      </c>
      <c r="M62" s="47">
        <f>SUBTOTAL(109,M52:M61)</f>
        <v>0</v>
      </c>
      <c r="N62" s="47">
        <f t="shared" ref="N62:W62" si="8">SUBTOTAL(109,N52:N61)</f>
        <v>0</v>
      </c>
      <c r="O62" s="47">
        <f t="shared" si="8"/>
        <v>0</v>
      </c>
      <c r="P62" s="47">
        <f t="shared" si="8"/>
        <v>0</v>
      </c>
      <c r="Q62" s="47">
        <f t="shared" si="8"/>
        <v>0</v>
      </c>
      <c r="R62" s="47">
        <f t="shared" si="8"/>
        <v>0</v>
      </c>
      <c r="S62" s="47">
        <f t="shared" si="8"/>
        <v>0</v>
      </c>
      <c r="T62" s="47">
        <f t="shared" si="8"/>
        <v>0</v>
      </c>
      <c r="U62" s="47">
        <f t="shared" si="8"/>
        <v>0</v>
      </c>
      <c r="V62" s="47">
        <f t="shared" si="8"/>
        <v>0</v>
      </c>
      <c r="W62" s="47">
        <f t="shared" si="8"/>
        <v>0</v>
      </c>
      <c r="X62" s="285"/>
      <c r="Y62" s="285"/>
      <c r="Z62" s="285"/>
      <c r="AA62" s="285"/>
      <c r="AB62" s="285"/>
      <c r="AC62" s="285"/>
      <c r="AD62" s="285"/>
      <c r="AE62" s="285"/>
      <c r="AF62" s="285"/>
      <c r="AG62" s="285"/>
      <c r="AH62" s="285"/>
      <c r="AI62" s="285"/>
      <c r="AJ62" s="285"/>
      <c r="AK62" s="285"/>
      <c r="AL62" s="285"/>
      <c r="AM62" s="285"/>
      <c r="AN62" s="285"/>
      <c r="AO62" s="285"/>
      <c r="AP62" s="285"/>
      <c r="AQ62" s="285"/>
      <c r="AR62" s="285"/>
      <c r="AS62" s="285"/>
    </row>
    <row r="63" spans="1:45" s="33" customFormat="1" ht="20.149999999999999" customHeight="1" x14ac:dyDescent="0.3">
      <c r="A63" s="329"/>
      <c r="B63" s="441"/>
      <c r="C63" s="145" t="s">
        <v>105</v>
      </c>
      <c r="D63" s="401" t="s">
        <v>73</v>
      </c>
      <c r="E63" s="402"/>
      <c r="F63" s="402"/>
      <c r="G63" s="422"/>
      <c r="H63" s="342" t="s">
        <v>72</v>
      </c>
      <c r="I63" s="343"/>
      <c r="J63" s="339"/>
      <c r="K63" s="369" t="e">
        <f>K18</f>
        <v>#REF!</v>
      </c>
      <c r="L63" s="370"/>
      <c r="M63" s="52" t="e">
        <f>M18</f>
        <v>#REF!</v>
      </c>
      <c r="N63" s="52" t="e">
        <f t="shared" ref="N63:W63" si="9">N18</f>
        <v>#REF!</v>
      </c>
      <c r="O63" s="52" t="e">
        <f t="shared" si="9"/>
        <v>#REF!</v>
      </c>
      <c r="P63" s="52" t="e">
        <f t="shared" si="9"/>
        <v>#REF!</v>
      </c>
      <c r="Q63" s="52" t="e">
        <f t="shared" si="9"/>
        <v>#REF!</v>
      </c>
      <c r="R63" s="52" t="e">
        <f t="shared" si="9"/>
        <v>#REF!</v>
      </c>
      <c r="S63" s="52" t="e">
        <f t="shared" si="9"/>
        <v>#REF!</v>
      </c>
      <c r="T63" s="52" t="e">
        <f t="shared" si="9"/>
        <v>#REF!</v>
      </c>
      <c r="U63" s="52" t="e">
        <f t="shared" si="9"/>
        <v>#REF!</v>
      </c>
      <c r="V63" s="52" t="e">
        <f t="shared" si="9"/>
        <v>#REF!</v>
      </c>
      <c r="W63" s="52" t="e">
        <f t="shared" si="9"/>
        <v>#REF!</v>
      </c>
      <c r="X63" s="285"/>
      <c r="Y63" s="285"/>
      <c r="Z63" s="285"/>
      <c r="AA63" s="285"/>
      <c r="AB63" s="285"/>
      <c r="AC63" s="285"/>
      <c r="AD63" s="285"/>
      <c r="AE63" s="285"/>
      <c r="AF63" s="285"/>
      <c r="AG63" s="285"/>
      <c r="AH63" s="285"/>
      <c r="AI63" s="285"/>
      <c r="AJ63" s="285"/>
      <c r="AK63" s="285"/>
      <c r="AL63" s="285"/>
      <c r="AM63" s="285"/>
      <c r="AN63" s="285"/>
      <c r="AO63" s="285"/>
      <c r="AP63" s="285"/>
      <c r="AQ63" s="285"/>
      <c r="AR63" s="285"/>
      <c r="AS63" s="285"/>
    </row>
    <row r="64" spans="1:45" s="33" customFormat="1" ht="20.149999999999999" customHeight="1" x14ac:dyDescent="0.3">
      <c r="A64" s="329"/>
      <c r="B64" s="441"/>
      <c r="C64" s="145" t="s">
        <v>105</v>
      </c>
      <c r="D64" s="396"/>
      <c r="E64" s="344" t="s">
        <v>128</v>
      </c>
      <c r="F64" s="345"/>
      <c r="G64" s="340"/>
      <c r="H64" s="40" t="s">
        <v>0</v>
      </c>
      <c r="I64" s="41">
        <f>SUM(L64:X64)/12</f>
        <v>0</v>
      </c>
      <c r="J64" s="340"/>
      <c r="K64" s="42" t="s">
        <v>0</v>
      </c>
      <c r="L64" s="4">
        <v>0</v>
      </c>
      <c r="M64" s="4"/>
      <c r="N64" s="4"/>
      <c r="O64" s="4"/>
      <c r="P64" s="4"/>
      <c r="Q64" s="4"/>
      <c r="R64" s="4"/>
      <c r="S64" s="4"/>
      <c r="T64" s="4"/>
      <c r="U64" s="4"/>
      <c r="V64" s="4"/>
      <c r="W64" s="4"/>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row>
    <row r="65" spans="1:45" s="33" customFormat="1" ht="20.149999999999999" customHeight="1" x14ac:dyDescent="0.3">
      <c r="A65" s="329"/>
      <c r="B65" s="441"/>
      <c r="C65" s="145" t="s">
        <v>105</v>
      </c>
      <c r="D65" s="397"/>
      <c r="E65" s="333" t="s">
        <v>129</v>
      </c>
      <c r="F65" s="334"/>
      <c r="G65" s="340"/>
      <c r="H65" s="40" t="s">
        <v>0</v>
      </c>
      <c r="I65" s="41">
        <f t="shared" ref="I65:I75" si="10">SUM(L65:X65)/12</f>
        <v>0</v>
      </c>
      <c r="J65" s="340"/>
      <c r="K65" s="42" t="s">
        <v>0</v>
      </c>
      <c r="L65" s="4"/>
      <c r="M65" s="4"/>
      <c r="N65" s="4"/>
      <c r="O65" s="4"/>
      <c r="P65" s="4"/>
      <c r="Q65" s="4"/>
      <c r="R65" s="4"/>
      <c r="S65" s="4"/>
      <c r="T65" s="4"/>
      <c r="U65" s="4"/>
      <c r="V65" s="4"/>
      <c r="W65" s="4"/>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row>
    <row r="66" spans="1:45" s="33" customFormat="1" ht="20.149999999999999" customHeight="1" x14ac:dyDescent="0.3">
      <c r="A66" s="329"/>
      <c r="B66" s="441"/>
      <c r="C66" s="145" t="s">
        <v>105</v>
      </c>
      <c r="D66" s="397"/>
      <c r="E66" s="333" t="s">
        <v>53</v>
      </c>
      <c r="F66" s="334"/>
      <c r="G66" s="340"/>
      <c r="H66" s="40" t="s">
        <v>0</v>
      </c>
      <c r="I66" s="41">
        <f t="shared" si="10"/>
        <v>0</v>
      </c>
      <c r="J66" s="340"/>
      <c r="K66" s="42" t="s">
        <v>0</v>
      </c>
      <c r="L66" s="4"/>
      <c r="M66" s="4"/>
      <c r="N66" s="4"/>
      <c r="O66" s="4"/>
      <c r="P66" s="4"/>
      <c r="Q66" s="4"/>
      <c r="R66" s="4"/>
      <c r="S66" s="4"/>
      <c r="T66" s="4"/>
      <c r="U66" s="4"/>
      <c r="V66" s="4"/>
      <c r="W66" s="4"/>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row>
    <row r="67" spans="1:45" s="33" customFormat="1" ht="20.149999999999999" customHeight="1" x14ac:dyDescent="0.3">
      <c r="A67" s="329"/>
      <c r="B67" s="441"/>
      <c r="C67" s="145" t="s">
        <v>105</v>
      </c>
      <c r="D67" s="397"/>
      <c r="E67" s="333" t="s">
        <v>54</v>
      </c>
      <c r="F67" s="334"/>
      <c r="G67" s="340"/>
      <c r="H67" s="40" t="s">
        <v>0</v>
      </c>
      <c r="I67" s="41">
        <f t="shared" si="10"/>
        <v>0</v>
      </c>
      <c r="J67" s="340"/>
      <c r="K67" s="42" t="s">
        <v>0</v>
      </c>
      <c r="L67" s="4"/>
      <c r="M67" s="4"/>
      <c r="N67" s="4"/>
      <c r="O67" s="4"/>
      <c r="P67" s="4"/>
      <c r="Q67" s="4"/>
      <c r="R67" s="4"/>
      <c r="S67" s="4"/>
      <c r="T67" s="4"/>
      <c r="U67" s="4"/>
      <c r="V67" s="4"/>
      <c r="W67" s="4"/>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row>
    <row r="68" spans="1:45" s="33" customFormat="1" ht="20.149999999999999" customHeight="1" x14ac:dyDescent="0.3">
      <c r="A68" s="329"/>
      <c r="B68" s="441"/>
      <c r="C68" s="145" t="s">
        <v>105</v>
      </c>
      <c r="D68" s="397"/>
      <c r="E68" s="333" t="s">
        <v>55</v>
      </c>
      <c r="F68" s="334"/>
      <c r="G68" s="340"/>
      <c r="H68" s="40" t="s">
        <v>0</v>
      </c>
      <c r="I68" s="41">
        <f t="shared" si="10"/>
        <v>0</v>
      </c>
      <c r="J68" s="340"/>
      <c r="K68" s="42" t="s">
        <v>0</v>
      </c>
      <c r="L68" s="4"/>
      <c r="M68" s="4"/>
      <c r="N68" s="4"/>
      <c r="O68" s="4"/>
      <c r="P68" s="4"/>
      <c r="Q68" s="4"/>
      <c r="R68" s="4"/>
      <c r="S68" s="4"/>
      <c r="T68" s="4"/>
      <c r="U68" s="4"/>
      <c r="V68" s="4"/>
      <c r="W68" s="4"/>
      <c r="X68" s="285"/>
      <c r="Y68" s="285"/>
      <c r="Z68" s="285"/>
      <c r="AA68" s="285"/>
      <c r="AB68" s="285"/>
      <c r="AC68" s="285"/>
      <c r="AD68" s="285"/>
      <c r="AE68" s="285"/>
      <c r="AF68" s="285"/>
      <c r="AG68" s="285"/>
      <c r="AH68" s="285"/>
      <c r="AI68" s="285"/>
      <c r="AJ68" s="285"/>
      <c r="AK68" s="285"/>
      <c r="AL68" s="285"/>
      <c r="AM68" s="285"/>
      <c r="AN68" s="285"/>
      <c r="AO68" s="285"/>
      <c r="AP68" s="285"/>
      <c r="AQ68" s="285"/>
      <c r="AR68" s="285"/>
      <c r="AS68" s="285"/>
    </row>
    <row r="69" spans="1:45" s="33" customFormat="1" ht="20.149999999999999" customHeight="1" x14ac:dyDescent="0.3">
      <c r="A69" s="329"/>
      <c r="B69" s="441"/>
      <c r="C69" s="145" t="s">
        <v>105</v>
      </c>
      <c r="D69" s="397"/>
      <c r="E69" s="333" t="s">
        <v>56</v>
      </c>
      <c r="F69" s="334"/>
      <c r="G69" s="340"/>
      <c r="H69" s="40" t="s">
        <v>0</v>
      </c>
      <c r="I69" s="41">
        <f t="shared" si="10"/>
        <v>0</v>
      </c>
      <c r="J69" s="340"/>
      <c r="K69" s="42" t="s">
        <v>0</v>
      </c>
      <c r="L69" s="4"/>
      <c r="M69" s="4"/>
      <c r="N69" s="4"/>
      <c r="O69" s="4"/>
      <c r="P69" s="4"/>
      <c r="Q69" s="4"/>
      <c r="R69" s="4"/>
      <c r="S69" s="4"/>
      <c r="T69" s="4"/>
      <c r="U69" s="4"/>
      <c r="V69" s="4"/>
      <c r="W69" s="4"/>
      <c r="X69" s="285"/>
      <c r="Y69" s="285"/>
      <c r="Z69" s="285"/>
      <c r="AA69" s="285"/>
      <c r="AB69" s="285"/>
      <c r="AC69" s="285"/>
      <c r="AD69" s="285"/>
      <c r="AE69" s="285"/>
      <c r="AF69" s="285"/>
      <c r="AG69" s="285"/>
      <c r="AH69" s="285"/>
      <c r="AI69" s="285"/>
      <c r="AJ69" s="285"/>
      <c r="AK69" s="285"/>
      <c r="AL69" s="285"/>
      <c r="AM69" s="285"/>
      <c r="AN69" s="285"/>
      <c r="AO69" s="285"/>
      <c r="AP69" s="285"/>
      <c r="AQ69" s="285"/>
      <c r="AR69" s="285"/>
      <c r="AS69" s="285"/>
    </row>
    <row r="70" spans="1:45" s="33" customFormat="1" ht="20.149999999999999" customHeight="1" x14ac:dyDescent="0.3">
      <c r="A70" s="329"/>
      <c r="B70" s="441"/>
      <c r="C70" s="145" t="s">
        <v>105</v>
      </c>
      <c r="D70" s="397"/>
      <c r="E70" s="333" t="s">
        <v>130</v>
      </c>
      <c r="F70" s="334"/>
      <c r="G70" s="340"/>
      <c r="H70" s="40" t="s">
        <v>0</v>
      </c>
      <c r="I70" s="41">
        <f t="shared" si="10"/>
        <v>0</v>
      </c>
      <c r="J70" s="340"/>
      <c r="K70" s="42" t="s">
        <v>0</v>
      </c>
      <c r="L70" s="4"/>
      <c r="M70" s="4"/>
      <c r="N70" s="4"/>
      <c r="O70" s="4"/>
      <c r="P70" s="4"/>
      <c r="Q70" s="4"/>
      <c r="R70" s="4"/>
      <c r="S70" s="4"/>
      <c r="T70" s="4"/>
      <c r="U70" s="4"/>
      <c r="V70" s="4"/>
      <c r="W70" s="4"/>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5"/>
    </row>
    <row r="71" spans="1:45" s="33" customFormat="1" ht="20.149999999999999" customHeight="1" x14ac:dyDescent="0.3">
      <c r="A71" s="329"/>
      <c r="B71" s="441"/>
      <c r="C71" s="145" t="s">
        <v>105</v>
      </c>
      <c r="D71" s="397"/>
      <c r="E71" s="333" t="s">
        <v>57</v>
      </c>
      <c r="F71" s="334"/>
      <c r="G71" s="340"/>
      <c r="H71" s="40" t="s">
        <v>0</v>
      </c>
      <c r="I71" s="41">
        <f t="shared" si="10"/>
        <v>0</v>
      </c>
      <c r="J71" s="340"/>
      <c r="K71" s="42" t="s">
        <v>0</v>
      </c>
      <c r="L71" s="4"/>
      <c r="M71" s="4"/>
      <c r="N71" s="4"/>
      <c r="O71" s="4"/>
      <c r="P71" s="4"/>
      <c r="Q71" s="4"/>
      <c r="R71" s="4"/>
      <c r="S71" s="4"/>
      <c r="T71" s="4"/>
      <c r="U71" s="4"/>
      <c r="V71" s="4"/>
      <c r="W71" s="4"/>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row>
    <row r="72" spans="1:45" s="33" customFormat="1" ht="20.149999999999999" customHeight="1" x14ac:dyDescent="0.3">
      <c r="A72" s="329"/>
      <c r="B72" s="441"/>
      <c r="C72" s="145" t="s">
        <v>105</v>
      </c>
      <c r="D72" s="397"/>
      <c r="E72" s="333" t="s">
        <v>104</v>
      </c>
      <c r="F72" s="334"/>
      <c r="G72" s="340"/>
      <c r="H72" s="40" t="s">
        <v>0</v>
      </c>
      <c r="I72" s="41">
        <f t="shared" si="10"/>
        <v>0</v>
      </c>
      <c r="J72" s="340"/>
      <c r="K72" s="42" t="s">
        <v>0</v>
      </c>
      <c r="L72" s="4"/>
      <c r="M72" s="4"/>
      <c r="N72" s="4"/>
      <c r="O72" s="4"/>
      <c r="P72" s="4"/>
      <c r="Q72" s="4"/>
      <c r="R72" s="4"/>
      <c r="S72" s="4"/>
      <c r="T72" s="4"/>
      <c r="U72" s="4"/>
      <c r="V72" s="4"/>
      <c r="W72" s="4"/>
      <c r="X72" s="285"/>
      <c r="Y72" s="285"/>
      <c r="Z72" s="285"/>
      <c r="AA72" s="285"/>
      <c r="AB72" s="285"/>
      <c r="AC72" s="285"/>
      <c r="AD72" s="285"/>
      <c r="AE72" s="285"/>
      <c r="AF72" s="285"/>
      <c r="AG72" s="285"/>
      <c r="AH72" s="285"/>
      <c r="AI72" s="285"/>
      <c r="AJ72" s="285"/>
      <c r="AK72" s="285"/>
      <c r="AL72" s="285"/>
      <c r="AM72" s="285"/>
      <c r="AN72" s="285"/>
      <c r="AO72" s="285"/>
      <c r="AP72" s="285"/>
      <c r="AQ72" s="285"/>
      <c r="AR72" s="285"/>
      <c r="AS72" s="285"/>
    </row>
    <row r="73" spans="1:45" s="33" customFormat="1" ht="20.149999999999999" customHeight="1" x14ac:dyDescent="0.3">
      <c r="A73" s="329"/>
      <c r="B73" s="441"/>
      <c r="C73" s="145" t="s">
        <v>105</v>
      </c>
      <c r="D73" s="397"/>
      <c r="E73" s="333" t="s">
        <v>103</v>
      </c>
      <c r="F73" s="334"/>
      <c r="G73" s="340"/>
      <c r="H73" s="40" t="s">
        <v>0</v>
      </c>
      <c r="I73" s="41">
        <f t="shared" si="10"/>
        <v>0</v>
      </c>
      <c r="J73" s="340"/>
      <c r="K73" s="42" t="s">
        <v>0</v>
      </c>
      <c r="L73" s="4"/>
      <c r="M73" s="4"/>
      <c r="N73" s="4"/>
      <c r="O73" s="4"/>
      <c r="P73" s="4"/>
      <c r="Q73" s="4"/>
      <c r="R73" s="4"/>
      <c r="S73" s="4"/>
      <c r="T73" s="4"/>
      <c r="U73" s="4"/>
      <c r="V73" s="4"/>
      <c r="W73" s="4"/>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row>
    <row r="74" spans="1:45" s="33" customFormat="1" ht="20.149999999999999" customHeight="1" x14ac:dyDescent="0.3">
      <c r="A74" s="329"/>
      <c r="B74" s="441"/>
      <c r="C74" s="145" t="s">
        <v>105</v>
      </c>
      <c r="D74" s="397"/>
      <c r="E74" s="333" t="s">
        <v>44</v>
      </c>
      <c r="F74" s="334"/>
      <c r="G74" s="340"/>
      <c r="H74" s="40" t="s">
        <v>0</v>
      </c>
      <c r="I74" s="41">
        <f t="shared" si="10"/>
        <v>0</v>
      </c>
      <c r="J74" s="340"/>
      <c r="K74" s="42" t="s">
        <v>0</v>
      </c>
      <c r="L74" s="4"/>
      <c r="M74" s="4"/>
      <c r="N74" s="4"/>
      <c r="O74" s="4"/>
      <c r="P74" s="4"/>
      <c r="Q74" s="4"/>
      <c r="R74" s="4"/>
      <c r="S74" s="4"/>
      <c r="T74" s="4"/>
      <c r="U74" s="4"/>
      <c r="V74" s="4"/>
      <c r="W74" s="4"/>
      <c r="X74" s="285"/>
      <c r="Y74" s="285"/>
      <c r="Z74" s="285"/>
      <c r="AA74" s="285"/>
      <c r="AB74" s="285"/>
      <c r="AC74" s="285"/>
      <c r="AD74" s="285"/>
      <c r="AE74" s="285"/>
      <c r="AF74" s="285"/>
      <c r="AG74" s="285"/>
      <c r="AH74" s="285"/>
      <c r="AI74" s="285"/>
      <c r="AJ74" s="285"/>
      <c r="AK74" s="285"/>
      <c r="AL74" s="285"/>
      <c r="AM74" s="285"/>
      <c r="AN74" s="285"/>
      <c r="AO74" s="285"/>
      <c r="AP74" s="285"/>
      <c r="AQ74" s="285"/>
      <c r="AR74" s="285"/>
      <c r="AS74" s="285"/>
    </row>
    <row r="75" spans="1:45" s="33" customFormat="1" ht="20.149999999999999" customHeight="1" x14ac:dyDescent="0.3">
      <c r="A75" s="329"/>
      <c r="B75" s="441"/>
      <c r="C75" s="145" t="s">
        <v>105</v>
      </c>
      <c r="D75" s="397"/>
      <c r="E75" s="333" t="s">
        <v>37</v>
      </c>
      <c r="F75" s="334"/>
      <c r="G75" s="340"/>
      <c r="H75" s="40" t="s">
        <v>0</v>
      </c>
      <c r="I75" s="41">
        <f t="shared" si="10"/>
        <v>0</v>
      </c>
      <c r="J75" s="340"/>
      <c r="K75" s="42" t="s">
        <v>0</v>
      </c>
      <c r="L75" s="4"/>
      <c r="M75" s="4"/>
      <c r="N75" s="4"/>
      <c r="O75" s="4"/>
      <c r="P75" s="4"/>
      <c r="Q75" s="4"/>
      <c r="R75" s="4"/>
      <c r="S75" s="4"/>
      <c r="T75" s="4"/>
      <c r="U75" s="4"/>
      <c r="V75" s="4"/>
      <c r="W75" s="4"/>
      <c r="X75" s="285"/>
      <c r="Y75" s="285"/>
      <c r="Z75" s="285"/>
      <c r="AA75" s="285"/>
      <c r="AB75" s="285"/>
      <c r="AC75" s="285"/>
      <c r="AD75" s="285"/>
      <c r="AE75" s="285"/>
      <c r="AF75" s="285"/>
      <c r="AG75" s="285"/>
      <c r="AH75" s="285"/>
      <c r="AI75" s="285"/>
      <c r="AJ75" s="285"/>
      <c r="AK75" s="285"/>
      <c r="AL75" s="285"/>
      <c r="AM75" s="285"/>
      <c r="AN75" s="285"/>
      <c r="AO75" s="285"/>
      <c r="AP75" s="285"/>
      <c r="AQ75" s="285"/>
      <c r="AR75" s="285"/>
      <c r="AS75" s="285"/>
    </row>
    <row r="76" spans="1:45" s="33" customFormat="1" ht="20.149999999999999" customHeight="1" thickBot="1" x14ac:dyDescent="0.35">
      <c r="A76" s="329"/>
      <c r="B76" s="441"/>
      <c r="C76" s="145" t="s">
        <v>105</v>
      </c>
      <c r="D76" s="397"/>
      <c r="E76" s="333" t="s">
        <v>37</v>
      </c>
      <c r="F76" s="334"/>
      <c r="G76" s="340"/>
      <c r="H76" s="40" t="s">
        <v>0</v>
      </c>
      <c r="I76" s="43">
        <f>SUM(L76:X76)/12</f>
        <v>0</v>
      </c>
      <c r="J76" s="340"/>
      <c r="K76" s="42" t="s">
        <v>0</v>
      </c>
      <c r="L76" s="4"/>
      <c r="M76" s="4"/>
      <c r="N76" s="4"/>
      <c r="O76" s="4"/>
      <c r="P76" s="4"/>
      <c r="Q76" s="4"/>
      <c r="R76" s="4"/>
      <c r="S76" s="4"/>
      <c r="T76" s="4"/>
      <c r="U76" s="4"/>
      <c r="V76" s="4"/>
      <c r="W76" s="4"/>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row>
    <row r="77" spans="1:45" s="33" customFormat="1" ht="20.149999999999999" customHeight="1" x14ac:dyDescent="0.3">
      <c r="A77" s="329"/>
      <c r="B77" s="441"/>
      <c r="C77" s="145" t="s">
        <v>105</v>
      </c>
      <c r="D77" s="319" t="s">
        <v>15</v>
      </c>
      <c r="E77" s="320"/>
      <c r="F77" s="321"/>
      <c r="G77" s="341"/>
      <c r="H77" s="44" t="s">
        <v>0</v>
      </c>
      <c r="I77" s="45">
        <f>SUBTOTAL(109,I64:I76)</f>
        <v>0</v>
      </c>
      <c r="J77" s="341"/>
      <c r="K77" s="46" t="s">
        <v>0</v>
      </c>
      <c r="L77" s="47">
        <f>SUBTOTAL(109,L64:L76)</f>
        <v>0</v>
      </c>
      <c r="M77" s="47">
        <f>SUBTOTAL(109,M64:M76)</f>
        <v>0</v>
      </c>
      <c r="N77" s="47">
        <f t="shared" ref="N77:W77" si="11">SUBTOTAL(109,N64:N76)</f>
        <v>0</v>
      </c>
      <c r="O77" s="47">
        <f t="shared" si="11"/>
        <v>0</v>
      </c>
      <c r="P77" s="47">
        <f t="shared" si="11"/>
        <v>0</v>
      </c>
      <c r="Q77" s="47">
        <f t="shared" si="11"/>
        <v>0</v>
      </c>
      <c r="R77" s="47">
        <f t="shared" si="11"/>
        <v>0</v>
      </c>
      <c r="S77" s="47">
        <f t="shared" si="11"/>
        <v>0</v>
      </c>
      <c r="T77" s="47">
        <f t="shared" si="11"/>
        <v>0</v>
      </c>
      <c r="U77" s="47">
        <f t="shared" si="11"/>
        <v>0</v>
      </c>
      <c r="V77" s="47">
        <f t="shared" si="11"/>
        <v>0</v>
      </c>
      <c r="W77" s="47">
        <f t="shared" si="11"/>
        <v>0</v>
      </c>
      <c r="X77" s="285"/>
      <c r="Y77" s="285"/>
      <c r="Z77" s="285"/>
      <c r="AA77" s="285"/>
      <c r="AB77" s="285"/>
      <c r="AC77" s="285"/>
      <c r="AD77" s="285"/>
      <c r="AE77" s="285"/>
      <c r="AF77" s="285"/>
      <c r="AG77" s="285"/>
      <c r="AH77" s="285"/>
      <c r="AI77" s="285"/>
      <c r="AJ77" s="285"/>
      <c r="AK77" s="285"/>
      <c r="AL77" s="285"/>
      <c r="AM77" s="285"/>
      <c r="AN77" s="285"/>
      <c r="AO77" s="285"/>
      <c r="AP77" s="285"/>
      <c r="AQ77" s="285"/>
      <c r="AR77" s="285"/>
      <c r="AS77" s="285"/>
    </row>
    <row r="78" spans="1:45" s="33" customFormat="1" ht="20.149999999999999" customHeight="1" x14ac:dyDescent="0.3">
      <c r="A78" s="329"/>
      <c r="B78" s="441"/>
      <c r="C78" s="145" t="s">
        <v>105</v>
      </c>
      <c r="D78" s="360"/>
      <c r="E78" s="361"/>
      <c r="F78" s="361"/>
      <c r="G78" s="361"/>
      <c r="H78" s="361"/>
      <c r="I78" s="361"/>
      <c r="J78" s="361"/>
      <c r="K78" s="361"/>
      <c r="L78" s="361"/>
      <c r="M78" s="361"/>
      <c r="N78" s="361"/>
      <c r="O78" s="361"/>
      <c r="P78" s="361"/>
      <c r="Q78" s="361"/>
      <c r="R78" s="361"/>
      <c r="S78" s="361"/>
      <c r="T78" s="361"/>
      <c r="U78" s="361"/>
      <c r="V78" s="361"/>
      <c r="W78" s="361"/>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row>
    <row r="79" spans="1:45" s="32" customFormat="1" ht="99.9" customHeight="1" x14ac:dyDescent="0.3">
      <c r="A79" s="329"/>
      <c r="B79" s="441"/>
      <c r="C79" s="145" t="s">
        <v>105</v>
      </c>
      <c r="D79" s="392" t="s">
        <v>122</v>
      </c>
      <c r="E79" s="320"/>
      <c r="F79" s="320"/>
      <c r="G79" s="393"/>
      <c r="H79" s="393"/>
      <c r="I79" s="393"/>
      <c r="J79" s="393"/>
      <c r="K79" s="393"/>
      <c r="L79" s="393"/>
      <c r="M79" s="393"/>
      <c r="N79" s="393"/>
      <c r="O79" s="393"/>
      <c r="P79" s="393"/>
      <c r="Q79" s="393"/>
      <c r="R79" s="393"/>
      <c r="S79" s="393"/>
      <c r="T79" s="393"/>
      <c r="U79" s="393"/>
      <c r="V79" s="393"/>
      <c r="W79" s="393"/>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row>
    <row r="80" spans="1:45" s="33" customFormat="1" ht="20.149999999999999" customHeight="1" x14ac:dyDescent="0.3">
      <c r="A80" s="329"/>
      <c r="B80" s="329"/>
      <c r="C80" s="145" t="s">
        <v>107</v>
      </c>
      <c r="D80" s="401" t="s">
        <v>90</v>
      </c>
      <c r="E80" s="402"/>
      <c r="F80" s="402"/>
      <c r="G80" s="422"/>
      <c r="H80" s="342" t="s">
        <v>72</v>
      </c>
      <c r="I80" s="343"/>
      <c r="J80" s="339"/>
      <c r="K80" s="369" t="e">
        <f>K18</f>
        <v>#REF!</v>
      </c>
      <c r="L80" s="370"/>
      <c r="M80" s="52" t="e">
        <f>M18</f>
        <v>#REF!</v>
      </c>
      <c r="N80" s="52" t="e">
        <f t="shared" ref="N80:W80" si="12">N18</f>
        <v>#REF!</v>
      </c>
      <c r="O80" s="52" t="e">
        <f t="shared" si="12"/>
        <v>#REF!</v>
      </c>
      <c r="P80" s="52" t="e">
        <f t="shared" si="12"/>
        <v>#REF!</v>
      </c>
      <c r="Q80" s="52" t="e">
        <f t="shared" si="12"/>
        <v>#REF!</v>
      </c>
      <c r="R80" s="52" t="e">
        <f t="shared" si="12"/>
        <v>#REF!</v>
      </c>
      <c r="S80" s="52" t="e">
        <f t="shared" si="12"/>
        <v>#REF!</v>
      </c>
      <c r="T80" s="52" t="e">
        <f t="shared" si="12"/>
        <v>#REF!</v>
      </c>
      <c r="U80" s="52" t="e">
        <f t="shared" si="12"/>
        <v>#REF!</v>
      </c>
      <c r="V80" s="52" t="e">
        <f t="shared" si="12"/>
        <v>#REF!</v>
      </c>
      <c r="W80" s="52" t="e">
        <f t="shared" si="12"/>
        <v>#REF!</v>
      </c>
      <c r="X80" s="285"/>
      <c r="Y80" s="285"/>
      <c r="Z80" s="285"/>
      <c r="AA80" s="285"/>
      <c r="AB80" s="285"/>
      <c r="AC80" s="285"/>
      <c r="AD80" s="285"/>
      <c r="AE80" s="285"/>
      <c r="AF80" s="285"/>
      <c r="AG80" s="285"/>
      <c r="AH80" s="285"/>
      <c r="AI80" s="285"/>
      <c r="AJ80" s="285"/>
      <c r="AK80" s="285"/>
      <c r="AL80" s="285"/>
      <c r="AM80" s="285"/>
      <c r="AN80" s="285"/>
      <c r="AO80" s="285"/>
      <c r="AP80" s="285"/>
      <c r="AQ80" s="285"/>
      <c r="AR80" s="285"/>
      <c r="AS80" s="285"/>
    </row>
    <row r="81" spans="1:45" s="33" customFormat="1" ht="20.149999999999999" customHeight="1" x14ac:dyDescent="0.3">
      <c r="A81" s="329"/>
      <c r="B81" s="329"/>
      <c r="C81" s="145" t="s">
        <v>107</v>
      </c>
      <c r="D81" s="396"/>
      <c r="E81" s="344" t="s">
        <v>131</v>
      </c>
      <c r="F81" s="345"/>
      <c r="G81" s="340"/>
      <c r="H81" s="40" t="s">
        <v>0</v>
      </c>
      <c r="I81" s="41">
        <f>SUM(L81:X81)/12</f>
        <v>0</v>
      </c>
      <c r="J81" s="340"/>
      <c r="K81" s="42" t="s">
        <v>0</v>
      </c>
      <c r="L81" s="4">
        <v>0</v>
      </c>
      <c r="M81" s="4"/>
      <c r="N81" s="4"/>
      <c r="O81" s="4"/>
      <c r="P81" s="4"/>
      <c r="Q81" s="4"/>
      <c r="R81" s="4"/>
      <c r="S81" s="4"/>
      <c r="T81" s="4"/>
      <c r="U81" s="4"/>
      <c r="V81" s="4"/>
      <c r="W81" s="4"/>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row>
    <row r="82" spans="1:45" s="33" customFormat="1" ht="20.149999999999999" customHeight="1" x14ac:dyDescent="0.3">
      <c r="A82" s="329"/>
      <c r="B82" s="329"/>
      <c r="C82" s="145" t="s">
        <v>107</v>
      </c>
      <c r="D82" s="397"/>
      <c r="E82" s="333" t="s">
        <v>91</v>
      </c>
      <c r="F82" s="334"/>
      <c r="G82" s="340"/>
      <c r="H82" s="40" t="s">
        <v>0</v>
      </c>
      <c r="I82" s="41">
        <f t="shared" ref="I82:I90" si="13">SUM(L82:X82)/12</f>
        <v>0</v>
      </c>
      <c r="J82" s="340"/>
      <c r="K82" s="42" t="s">
        <v>0</v>
      </c>
      <c r="L82" s="4"/>
      <c r="M82" s="4"/>
      <c r="N82" s="4"/>
      <c r="O82" s="4"/>
      <c r="P82" s="4"/>
      <c r="Q82" s="4"/>
      <c r="R82" s="4"/>
      <c r="S82" s="4"/>
      <c r="T82" s="4"/>
      <c r="U82" s="4"/>
      <c r="V82" s="4"/>
      <c r="W82" s="4"/>
      <c r="X82" s="285"/>
      <c r="Y82" s="285"/>
      <c r="Z82" s="285"/>
      <c r="AA82" s="285"/>
      <c r="AB82" s="285"/>
      <c r="AC82" s="285"/>
      <c r="AD82" s="285"/>
      <c r="AE82" s="285"/>
      <c r="AF82" s="285"/>
      <c r="AG82" s="285"/>
      <c r="AH82" s="285"/>
      <c r="AI82" s="285"/>
      <c r="AJ82" s="285"/>
      <c r="AK82" s="285"/>
      <c r="AL82" s="285"/>
      <c r="AM82" s="285"/>
      <c r="AN82" s="285"/>
      <c r="AO82" s="285"/>
      <c r="AP82" s="285"/>
      <c r="AQ82" s="285"/>
      <c r="AR82" s="285"/>
      <c r="AS82" s="285"/>
    </row>
    <row r="83" spans="1:45" s="33" customFormat="1" ht="20.149999999999999" customHeight="1" x14ac:dyDescent="0.3">
      <c r="A83" s="329"/>
      <c r="B83" s="329"/>
      <c r="C83" s="145" t="s">
        <v>107</v>
      </c>
      <c r="D83" s="397"/>
      <c r="E83" s="333" t="s">
        <v>92</v>
      </c>
      <c r="F83" s="334"/>
      <c r="G83" s="340"/>
      <c r="H83" s="40" t="s">
        <v>0</v>
      </c>
      <c r="I83" s="41">
        <f t="shared" si="13"/>
        <v>0</v>
      </c>
      <c r="J83" s="340"/>
      <c r="K83" s="42" t="s">
        <v>0</v>
      </c>
      <c r="L83" s="4"/>
      <c r="M83" s="4"/>
      <c r="N83" s="4"/>
      <c r="O83" s="4"/>
      <c r="P83" s="4"/>
      <c r="Q83" s="4"/>
      <c r="R83" s="4"/>
      <c r="S83" s="4"/>
      <c r="T83" s="4"/>
      <c r="U83" s="4"/>
      <c r="V83" s="4"/>
      <c r="W83" s="4"/>
      <c r="X83" s="285"/>
      <c r="Y83" s="285"/>
      <c r="Z83" s="285"/>
      <c r="AA83" s="285"/>
      <c r="AB83" s="285"/>
      <c r="AC83" s="285"/>
      <c r="AD83" s="285"/>
      <c r="AE83" s="285"/>
      <c r="AF83" s="285"/>
      <c r="AG83" s="285"/>
      <c r="AH83" s="285"/>
      <c r="AI83" s="285"/>
      <c r="AJ83" s="285"/>
      <c r="AK83" s="285"/>
      <c r="AL83" s="285"/>
      <c r="AM83" s="285"/>
      <c r="AN83" s="285"/>
      <c r="AO83" s="285"/>
      <c r="AP83" s="285"/>
      <c r="AQ83" s="285"/>
      <c r="AR83" s="285"/>
      <c r="AS83" s="285"/>
    </row>
    <row r="84" spans="1:45" s="33" customFormat="1" ht="20.149999999999999" customHeight="1" x14ac:dyDescent="0.3">
      <c r="A84" s="329"/>
      <c r="B84" s="329"/>
      <c r="C84" s="145" t="s">
        <v>107</v>
      </c>
      <c r="D84" s="397"/>
      <c r="E84" s="333" t="s">
        <v>93</v>
      </c>
      <c r="F84" s="334"/>
      <c r="G84" s="340"/>
      <c r="H84" s="40" t="s">
        <v>0</v>
      </c>
      <c r="I84" s="41">
        <f t="shared" si="13"/>
        <v>0</v>
      </c>
      <c r="J84" s="340"/>
      <c r="K84" s="42" t="s">
        <v>0</v>
      </c>
      <c r="L84" s="4"/>
      <c r="M84" s="4"/>
      <c r="N84" s="4"/>
      <c r="O84" s="4"/>
      <c r="P84" s="4"/>
      <c r="Q84" s="4"/>
      <c r="R84" s="4"/>
      <c r="S84" s="4"/>
      <c r="T84" s="4"/>
      <c r="U84" s="4"/>
      <c r="V84" s="4"/>
      <c r="W84" s="4"/>
      <c r="X84" s="285"/>
      <c r="Y84" s="285"/>
      <c r="Z84" s="285"/>
      <c r="AA84" s="285"/>
      <c r="AB84" s="285"/>
      <c r="AC84" s="285"/>
      <c r="AD84" s="285"/>
      <c r="AE84" s="285"/>
      <c r="AF84" s="285"/>
      <c r="AG84" s="285"/>
      <c r="AH84" s="285"/>
      <c r="AI84" s="285"/>
      <c r="AJ84" s="285"/>
      <c r="AK84" s="285"/>
      <c r="AL84" s="285"/>
      <c r="AM84" s="285"/>
      <c r="AN84" s="285"/>
      <c r="AO84" s="285"/>
      <c r="AP84" s="285"/>
      <c r="AQ84" s="285"/>
      <c r="AR84" s="285"/>
      <c r="AS84" s="285"/>
    </row>
    <row r="85" spans="1:45" s="33" customFormat="1" ht="20.149999999999999" customHeight="1" x14ac:dyDescent="0.3">
      <c r="A85" s="329"/>
      <c r="B85" s="329"/>
      <c r="C85" s="145" t="s">
        <v>107</v>
      </c>
      <c r="D85" s="397"/>
      <c r="E85" s="333" t="s">
        <v>94</v>
      </c>
      <c r="F85" s="334"/>
      <c r="G85" s="340"/>
      <c r="H85" s="40" t="s">
        <v>0</v>
      </c>
      <c r="I85" s="41">
        <f t="shared" si="13"/>
        <v>0</v>
      </c>
      <c r="J85" s="340"/>
      <c r="K85" s="42" t="s">
        <v>0</v>
      </c>
      <c r="L85" s="4"/>
      <c r="M85" s="4"/>
      <c r="N85" s="4"/>
      <c r="O85" s="4"/>
      <c r="P85" s="4"/>
      <c r="Q85" s="4"/>
      <c r="R85" s="4"/>
      <c r="S85" s="4"/>
      <c r="T85" s="4"/>
      <c r="U85" s="4"/>
      <c r="V85" s="4"/>
      <c r="W85" s="4"/>
      <c r="X85" s="285"/>
      <c r="Y85" s="285"/>
      <c r="Z85" s="285"/>
      <c r="AA85" s="285"/>
      <c r="AB85" s="285"/>
      <c r="AC85" s="285"/>
      <c r="AD85" s="285"/>
      <c r="AE85" s="285"/>
      <c r="AF85" s="285"/>
      <c r="AG85" s="285"/>
      <c r="AH85" s="285"/>
      <c r="AI85" s="285"/>
      <c r="AJ85" s="285"/>
      <c r="AK85" s="285"/>
      <c r="AL85" s="285"/>
      <c r="AM85" s="285"/>
      <c r="AN85" s="285"/>
      <c r="AO85" s="285"/>
      <c r="AP85" s="285"/>
      <c r="AQ85" s="285"/>
      <c r="AR85" s="285"/>
      <c r="AS85" s="285"/>
    </row>
    <row r="86" spans="1:45" s="33" customFormat="1" ht="20.149999999999999" customHeight="1" x14ac:dyDescent="0.3">
      <c r="A86" s="329"/>
      <c r="B86" s="329"/>
      <c r="C86" s="145" t="s">
        <v>107</v>
      </c>
      <c r="D86" s="397"/>
      <c r="E86" s="333" t="s">
        <v>56</v>
      </c>
      <c r="F86" s="334"/>
      <c r="G86" s="340"/>
      <c r="H86" s="40" t="s">
        <v>0</v>
      </c>
      <c r="I86" s="41">
        <f t="shared" si="13"/>
        <v>0</v>
      </c>
      <c r="J86" s="340"/>
      <c r="K86" s="42" t="s">
        <v>0</v>
      </c>
      <c r="L86" s="4"/>
      <c r="M86" s="4"/>
      <c r="N86" s="4"/>
      <c r="O86" s="4"/>
      <c r="P86" s="4"/>
      <c r="Q86" s="4"/>
      <c r="R86" s="4"/>
      <c r="S86" s="4"/>
      <c r="T86" s="4"/>
      <c r="U86" s="4"/>
      <c r="V86" s="4"/>
      <c r="W86" s="4"/>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row>
    <row r="87" spans="1:45" s="33" customFormat="1" ht="20.149999999999999" customHeight="1" x14ac:dyDescent="0.3">
      <c r="A87" s="329"/>
      <c r="B87" s="329"/>
      <c r="C87" s="145" t="s">
        <v>107</v>
      </c>
      <c r="D87" s="397"/>
      <c r="E87" s="333" t="s">
        <v>133</v>
      </c>
      <c r="F87" s="334"/>
      <c r="G87" s="340"/>
      <c r="H87" s="40" t="s">
        <v>0</v>
      </c>
      <c r="I87" s="41">
        <f t="shared" si="13"/>
        <v>0</v>
      </c>
      <c r="J87" s="340"/>
      <c r="K87" s="42" t="s">
        <v>0</v>
      </c>
      <c r="L87" s="4"/>
      <c r="M87" s="4"/>
      <c r="N87" s="4"/>
      <c r="O87" s="4"/>
      <c r="P87" s="4"/>
      <c r="Q87" s="4"/>
      <c r="R87" s="4"/>
      <c r="S87" s="4"/>
      <c r="T87" s="4"/>
      <c r="U87" s="4"/>
      <c r="V87" s="4"/>
      <c r="W87" s="4"/>
      <c r="X87" s="285"/>
      <c r="Y87" s="285"/>
      <c r="Z87" s="285"/>
      <c r="AA87" s="285"/>
      <c r="AB87" s="285"/>
      <c r="AC87" s="285"/>
      <c r="AD87" s="285"/>
      <c r="AE87" s="285"/>
      <c r="AF87" s="285"/>
      <c r="AG87" s="285"/>
      <c r="AH87" s="285"/>
      <c r="AI87" s="285"/>
      <c r="AJ87" s="285"/>
      <c r="AK87" s="285"/>
      <c r="AL87" s="285"/>
      <c r="AM87" s="285"/>
      <c r="AN87" s="285"/>
      <c r="AO87" s="285"/>
      <c r="AP87" s="285"/>
      <c r="AQ87" s="285"/>
      <c r="AR87" s="285"/>
      <c r="AS87" s="285"/>
    </row>
    <row r="88" spans="1:45" s="33" customFormat="1" ht="20.149999999999999" customHeight="1" x14ac:dyDescent="0.3">
      <c r="A88" s="329"/>
      <c r="B88" s="329"/>
      <c r="C88" s="145" t="s">
        <v>107</v>
      </c>
      <c r="D88" s="397"/>
      <c r="E88" s="333" t="s">
        <v>44</v>
      </c>
      <c r="F88" s="334"/>
      <c r="G88" s="340"/>
      <c r="H88" s="40" t="s">
        <v>0</v>
      </c>
      <c r="I88" s="41">
        <f t="shared" si="13"/>
        <v>0</v>
      </c>
      <c r="J88" s="340"/>
      <c r="K88" s="42" t="s">
        <v>0</v>
      </c>
      <c r="L88" s="4"/>
      <c r="M88" s="4"/>
      <c r="N88" s="4"/>
      <c r="O88" s="4"/>
      <c r="P88" s="4"/>
      <c r="Q88" s="4"/>
      <c r="R88" s="4"/>
      <c r="S88" s="4"/>
      <c r="T88" s="4"/>
      <c r="U88" s="4"/>
      <c r="V88" s="4"/>
      <c r="W88" s="4"/>
      <c r="X88" s="285"/>
      <c r="Y88" s="285"/>
      <c r="Z88" s="285"/>
      <c r="AA88" s="285"/>
      <c r="AB88" s="285"/>
      <c r="AC88" s="285"/>
      <c r="AD88" s="285"/>
      <c r="AE88" s="285"/>
      <c r="AF88" s="285"/>
      <c r="AG88" s="285"/>
      <c r="AH88" s="285"/>
      <c r="AI88" s="285"/>
      <c r="AJ88" s="285"/>
      <c r="AK88" s="285"/>
      <c r="AL88" s="285"/>
      <c r="AM88" s="285"/>
      <c r="AN88" s="285"/>
      <c r="AO88" s="285"/>
      <c r="AP88" s="285"/>
      <c r="AQ88" s="285"/>
      <c r="AR88" s="285"/>
      <c r="AS88" s="285"/>
    </row>
    <row r="89" spans="1:45" s="33" customFormat="1" ht="20.149999999999999" customHeight="1" x14ac:dyDescent="0.3">
      <c r="A89" s="329"/>
      <c r="B89" s="329"/>
      <c r="C89" s="145" t="s">
        <v>107</v>
      </c>
      <c r="D89" s="397"/>
      <c r="E89" s="333" t="s">
        <v>37</v>
      </c>
      <c r="F89" s="334"/>
      <c r="G89" s="340"/>
      <c r="H89" s="40" t="s">
        <v>0</v>
      </c>
      <c r="I89" s="41">
        <f t="shared" si="13"/>
        <v>0</v>
      </c>
      <c r="J89" s="340"/>
      <c r="K89" s="42" t="s">
        <v>0</v>
      </c>
      <c r="L89" s="4"/>
      <c r="M89" s="4"/>
      <c r="N89" s="4"/>
      <c r="O89" s="4"/>
      <c r="P89" s="4"/>
      <c r="Q89" s="4"/>
      <c r="R89" s="4"/>
      <c r="S89" s="4"/>
      <c r="T89" s="4"/>
      <c r="U89" s="4"/>
      <c r="V89" s="4"/>
      <c r="W89" s="4"/>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row>
    <row r="90" spans="1:45" s="33" customFormat="1" ht="20.149999999999999" customHeight="1" x14ac:dyDescent="0.3">
      <c r="A90" s="329"/>
      <c r="B90" s="329"/>
      <c r="C90" s="145" t="s">
        <v>107</v>
      </c>
      <c r="D90" s="397"/>
      <c r="E90" s="333" t="s">
        <v>37</v>
      </c>
      <c r="F90" s="334"/>
      <c r="G90" s="340"/>
      <c r="H90" s="40" t="s">
        <v>0</v>
      </c>
      <c r="I90" s="41">
        <f t="shared" si="13"/>
        <v>0</v>
      </c>
      <c r="J90" s="340"/>
      <c r="K90" s="42" t="s">
        <v>0</v>
      </c>
      <c r="L90" s="4"/>
      <c r="M90" s="4"/>
      <c r="N90" s="4"/>
      <c r="O90" s="4"/>
      <c r="P90" s="4"/>
      <c r="Q90" s="4"/>
      <c r="R90" s="4"/>
      <c r="S90" s="4"/>
      <c r="T90" s="4"/>
      <c r="U90" s="4"/>
      <c r="V90" s="4"/>
      <c r="W90" s="4"/>
      <c r="X90" s="285"/>
      <c r="Y90" s="285"/>
      <c r="Z90" s="285"/>
      <c r="AA90" s="285"/>
      <c r="AB90" s="285"/>
      <c r="AC90" s="285"/>
      <c r="AD90" s="285"/>
      <c r="AE90" s="285"/>
      <c r="AF90" s="285"/>
      <c r="AG90" s="285"/>
      <c r="AH90" s="285"/>
      <c r="AI90" s="285"/>
      <c r="AJ90" s="285"/>
      <c r="AK90" s="285"/>
      <c r="AL90" s="285"/>
      <c r="AM90" s="285"/>
      <c r="AN90" s="285"/>
      <c r="AO90" s="285"/>
      <c r="AP90" s="285"/>
      <c r="AQ90" s="285"/>
      <c r="AR90" s="285"/>
      <c r="AS90" s="285"/>
    </row>
    <row r="91" spans="1:45" s="33" customFormat="1" ht="20.149999999999999" customHeight="1" thickBot="1" x14ac:dyDescent="0.35">
      <c r="A91" s="329"/>
      <c r="B91" s="329"/>
      <c r="C91" s="145" t="s">
        <v>107</v>
      </c>
      <c r="D91" s="397"/>
      <c r="E91" s="333" t="s">
        <v>37</v>
      </c>
      <c r="F91" s="334"/>
      <c r="G91" s="340"/>
      <c r="H91" s="40" t="s">
        <v>0</v>
      </c>
      <c r="I91" s="43">
        <f>SUM(L91:X91)/12</f>
        <v>0</v>
      </c>
      <c r="J91" s="340"/>
      <c r="K91" s="42" t="s">
        <v>0</v>
      </c>
      <c r="L91" s="4"/>
      <c r="M91" s="4"/>
      <c r="N91" s="4"/>
      <c r="O91" s="4"/>
      <c r="P91" s="4"/>
      <c r="Q91" s="4"/>
      <c r="R91" s="4"/>
      <c r="S91" s="4"/>
      <c r="T91" s="4"/>
      <c r="U91" s="4"/>
      <c r="V91" s="4"/>
      <c r="W91" s="4"/>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5"/>
    </row>
    <row r="92" spans="1:45" s="33" customFormat="1" ht="20.149999999999999" customHeight="1" x14ac:dyDescent="0.3">
      <c r="A92" s="329"/>
      <c r="B92" s="329"/>
      <c r="C92" s="145" t="s">
        <v>107</v>
      </c>
      <c r="D92" s="319" t="s">
        <v>101</v>
      </c>
      <c r="E92" s="320"/>
      <c r="F92" s="321"/>
      <c r="G92" s="341"/>
      <c r="H92" s="44" t="s">
        <v>0</v>
      </c>
      <c r="I92" s="45">
        <f>SUBTOTAL(109,I81:I91)</f>
        <v>0</v>
      </c>
      <c r="J92" s="341"/>
      <c r="K92" s="46" t="s">
        <v>0</v>
      </c>
      <c r="L92" s="47">
        <f>SUBTOTAL(109,L81:L91)</f>
        <v>0</v>
      </c>
      <c r="M92" s="47">
        <f>SUBTOTAL(109,M81:M91)</f>
        <v>0</v>
      </c>
      <c r="N92" s="47">
        <f t="shared" ref="N92:W92" si="14">SUBTOTAL(109,N81:N91)</f>
        <v>0</v>
      </c>
      <c r="O92" s="47">
        <f t="shared" si="14"/>
        <v>0</v>
      </c>
      <c r="P92" s="47">
        <f t="shared" si="14"/>
        <v>0</v>
      </c>
      <c r="Q92" s="47">
        <f t="shared" si="14"/>
        <v>0</v>
      </c>
      <c r="R92" s="47">
        <f t="shared" si="14"/>
        <v>0</v>
      </c>
      <c r="S92" s="47">
        <f t="shared" si="14"/>
        <v>0</v>
      </c>
      <c r="T92" s="47">
        <f t="shared" si="14"/>
        <v>0</v>
      </c>
      <c r="U92" s="47">
        <f t="shared" si="14"/>
        <v>0</v>
      </c>
      <c r="V92" s="47">
        <f t="shared" si="14"/>
        <v>0</v>
      </c>
      <c r="W92" s="47">
        <f t="shared" si="14"/>
        <v>0</v>
      </c>
      <c r="X92" s="285"/>
      <c r="Y92" s="285"/>
      <c r="Z92" s="285"/>
      <c r="AA92" s="285"/>
      <c r="AB92" s="285"/>
      <c r="AC92" s="285"/>
      <c r="AD92" s="285"/>
      <c r="AE92" s="285"/>
      <c r="AF92" s="285"/>
      <c r="AG92" s="285"/>
      <c r="AH92" s="285"/>
      <c r="AI92" s="285"/>
      <c r="AJ92" s="285"/>
      <c r="AK92" s="285"/>
      <c r="AL92" s="285"/>
      <c r="AM92" s="285"/>
      <c r="AN92" s="285"/>
      <c r="AO92" s="285"/>
      <c r="AP92" s="285"/>
      <c r="AQ92" s="285"/>
      <c r="AR92" s="285"/>
      <c r="AS92" s="285"/>
    </row>
    <row r="93" spans="1:45" s="33" customFormat="1" ht="20.149999999999999" customHeight="1" x14ac:dyDescent="0.3">
      <c r="A93" s="329"/>
      <c r="B93" s="329"/>
      <c r="C93" s="145" t="s">
        <v>105</v>
      </c>
      <c r="D93" s="401" t="s">
        <v>95</v>
      </c>
      <c r="E93" s="402"/>
      <c r="F93" s="402"/>
      <c r="G93" s="422"/>
      <c r="H93" s="342" t="s">
        <v>72</v>
      </c>
      <c r="I93" s="343"/>
      <c r="J93" s="339"/>
      <c r="K93" s="369" t="e">
        <f>K18</f>
        <v>#REF!</v>
      </c>
      <c r="L93" s="370"/>
      <c r="M93" s="52" t="e">
        <f>M18</f>
        <v>#REF!</v>
      </c>
      <c r="N93" s="52" t="e">
        <f t="shared" ref="N93:W93" si="15">N18</f>
        <v>#REF!</v>
      </c>
      <c r="O93" s="52" t="e">
        <f t="shared" si="15"/>
        <v>#REF!</v>
      </c>
      <c r="P93" s="52" t="e">
        <f t="shared" si="15"/>
        <v>#REF!</v>
      </c>
      <c r="Q93" s="52" t="e">
        <f t="shared" si="15"/>
        <v>#REF!</v>
      </c>
      <c r="R93" s="52" t="e">
        <f t="shared" si="15"/>
        <v>#REF!</v>
      </c>
      <c r="S93" s="52" t="e">
        <f t="shared" si="15"/>
        <v>#REF!</v>
      </c>
      <c r="T93" s="52" t="e">
        <f t="shared" si="15"/>
        <v>#REF!</v>
      </c>
      <c r="U93" s="52" t="e">
        <f t="shared" si="15"/>
        <v>#REF!</v>
      </c>
      <c r="V93" s="52" t="e">
        <f t="shared" si="15"/>
        <v>#REF!</v>
      </c>
      <c r="W93" s="52" t="e">
        <f t="shared" si="15"/>
        <v>#REF!</v>
      </c>
      <c r="X93" s="285"/>
      <c r="Y93" s="285"/>
      <c r="Z93" s="285"/>
      <c r="AA93" s="285"/>
      <c r="AB93" s="285"/>
      <c r="AC93" s="285"/>
      <c r="AD93" s="285"/>
      <c r="AE93" s="285"/>
      <c r="AF93" s="285"/>
      <c r="AG93" s="285"/>
      <c r="AH93" s="285"/>
      <c r="AI93" s="285"/>
      <c r="AJ93" s="285"/>
      <c r="AK93" s="285"/>
      <c r="AL93" s="285"/>
      <c r="AM93" s="285"/>
      <c r="AN93" s="285"/>
      <c r="AO93" s="285"/>
      <c r="AP93" s="285"/>
      <c r="AQ93" s="285"/>
      <c r="AR93" s="285"/>
      <c r="AS93" s="285"/>
    </row>
    <row r="94" spans="1:45" s="33" customFormat="1" ht="20.149999999999999" customHeight="1" x14ac:dyDescent="0.3">
      <c r="A94" s="329"/>
      <c r="B94" s="329"/>
      <c r="C94" s="145" t="s">
        <v>105</v>
      </c>
      <c r="D94" s="396"/>
      <c r="E94" s="344" t="s">
        <v>58</v>
      </c>
      <c r="F94" s="345"/>
      <c r="G94" s="340"/>
      <c r="H94" s="40" t="s">
        <v>0</v>
      </c>
      <c r="I94" s="41">
        <f>SUM(L94:X94)/12</f>
        <v>0</v>
      </c>
      <c r="J94" s="340"/>
      <c r="K94" s="42" t="s">
        <v>0</v>
      </c>
      <c r="L94" s="4">
        <v>0</v>
      </c>
      <c r="M94" s="4"/>
      <c r="N94" s="4"/>
      <c r="O94" s="4"/>
      <c r="P94" s="4"/>
      <c r="Q94" s="4"/>
      <c r="R94" s="4"/>
      <c r="S94" s="4"/>
      <c r="T94" s="4"/>
      <c r="U94" s="4"/>
      <c r="V94" s="4"/>
      <c r="W94" s="4"/>
      <c r="X94" s="285"/>
      <c r="Y94" s="285"/>
      <c r="Z94" s="285"/>
      <c r="AA94" s="285"/>
      <c r="AB94" s="285"/>
      <c r="AC94" s="285"/>
      <c r="AD94" s="285"/>
      <c r="AE94" s="285"/>
      <c r="AF94" s="285"/>
      <c r="AG94" s="285"/>
      <c r="AH94" s="285"/>
      <c r="AI94" s="285"/>
      <c r="AJ94" s="285"/>
      <c r="AK94" s="285"/>
      <c r="AL94" s="285"/>
      <c r="AM94" s="285"/>
      <c r="AN94" s="285"/>
      <c r="AO94" s="285"/>
      <c r="AP94" s="285"/>
      <c r="AQ94" s="285"/>
      <c r="AR94" s="285"/>
      <c r="AS94" s="285"/>
    </row>
    <row r="95" spans="1:45" s="33" customFormat="1" ht="20.149999999999999" customHeight="1" x14ac:dyDescent="0.3">
      <c r="A95" s="329"/>
      <c r="B95" s="329"/>
      <c r="C95" s="145" t="s">
        <v>105</v>
      </c>
      <c r="D95" s="397"/>
      <c r="E95" s="333" t="s">
        <v>59</v>
      </c>
      <c r="F95" s="334"/>
      <c r="G95" s="340"/>
      <c r="H95" s="40" t="s">
        <v>0</v>
      </c>
      <c r="I95" s="41">
        <f t="shared" ref="I95:I102" si="16">SUM(L95:X95)/12</f>
        <v>0</v>
      </c>
      <c r="J95" s="340"/>
      <c r="K95" s="42" t="s">
        <v>0</v>
      </c>
      <c r="L95" s="4"/>
      <c r="M95" s="4"/>
      <c r="N95" s="4"/>
      <c r="O95" s="4"/>
      <c r="P95" s="4"/>
      <c r="Q95" s="4"/>
      <c r="R95" s="4"/>
      <c r="S95" s="4"/>
      <c r="T95" s="4"/>
      <c r="U95" s="4"/>
      <c r="V95" s="4"/>
      <c r="W95" s="4"/>
      <c r="X95" s="285"/>
      <c r="Y95" s="285"/>
      <c r="Z95" s="285"/>
      <c r="AA95" s="285"/>
      <c r="AB95" s="285"/>
      <c r="AC95" s="285"/>
      <c r="AD95" s="285"/>
      <c r="AE95" s="285"/>
      <c r="AF95" s="285"/>
      <c r="AG95" s="285"/>
      <c r="AH95" s="285"/>
      <c r="AI95" s="285"/>
      <c r="AJ95" s="285"/>
      <c r="AK95" s="285"/>
      <c r="AL95" s="285"/>
      <c r="AM95" s="285"/>
      <c r="AN95" s="285"/>
      <c r="AO95" s="285"/>
      <c r="AP95" s="285"/>
      <c r="AQ95" s="285"/>
      <c r="AR95" s="285"/>
      <c r="AS95" s="285"/>
    </row>
    <row r="96" spans="1:45" s="33" customFormat="1" ht="20.149999999999999" customHeight="1" x14ac:dyDescent="0.3">
      <c r="A96" s="329"/>
      <c r="B96" s="329"/>
      <c r="C96" s="145" t="s">
        <v>105</v>
      </c>
      <c r="D96" s="397"/>
      <c r="E96" s="333" t="s">
        <v>2</v>
      </c>
      <c r="F96" s="334"/>
      <c r="G96" s="340"/>
      <c r="H96" s="40" t="s">
        <v>0</v>
      </c>
      <c r="I96" s="41">
        <f t="shared" si="16"/>
        <v>0</v>
      </c>
      <c r="J96" s="340"/>
      <c r="K96" s="42" t="s">
        <v>0</v>
      </c>
      <c r="L96" s="4"/>
      <c r="M96" s="4"/>
      <c r="N96" s="4"/>
      <c r="O96" s="4"/>
      <c r="P96" s="4"/>
      <c r="Q96" s="4"/>
      <c r="R96" s="4"/>
      <c r="S96" s="4"/>
      <c r="T96" s="4"/>
      <c r="U96" s="4"/>
      <c r="V96" s="4"/>
      <c r="W96" s="4"/>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row>
    <row r="97" spans="1:45" s="33" customFormat="1" ht="20.149999999999999" customHeight="1" x14ac:dyDescent="0.3">
      <c r="A97" s="329"/>
      <c r="B97" s="329"/>
      <c r="C97" s="145" t="s">
        <v>105</v>
      </c>
      <c r="D97" s="397"/>
      <c r="E97" s="333" t="s">
        <v>60</v>
      </c>
      <c r="F97" s="336"/>
      <c r="G97" s="340"/>
      <c r="H97" s="40" t="s">
        <v>0</v>
      </c>
      <c r="I97" s="41">
        <f t="shared" si="16"/>
        <v>0</v>
      </c>
      <c r="J97" s="340"/>
      <c r="K97" s="42" t="s">
        <v>0</v>
      </c>
      <c r="L97" s="4"/>
      <c r="M97" s="4"/>
      <c r="N97" s="4"/>
      <c r="O97" s="4"/>
      <c r="P97" s="4"/>
      <c r="Q97" s="4"/>
      <c r="R97" s="4"/>
      <c r="S97" s="4"/>
      <c r="T97" s="4"/>
      <c r="U97" s="4"/>
      <c r="V97" s="4"/>
      <c r="W97" s="4"/>
      <c r="X97" s="285"/>
      <c r="Y97" s="285"/>
      <c r="Z97" s="285"/>
      <c r="AA97" s="285"/>
      <c r="AB97" s="285"/>
      <c r="AC97" s="285"/>
      <c r="AD97" s="285"/>
      <c r="AE97" s="285"/>
      <c r="AF97" s="285"/>
      <c r="AG97" s="285"/>
      <c r="AH97" s="285"/>
      <c r="AI97" s="285"/>
      <c r="AJ97" s="285"/>
      <c r="AK97" s="285"/>
      <c r="AL97" s="285"/>
      <c r="AM97" s="285"/>
      <c r="AN97" s="285"/>
      <c r="AO97" s="285"/>
      <c r="AP97" s="285"/>
      <c r="AQ97" s="285"/>
      <c r="AR97" s="285"/>
      <c r="AS97" s="285"/>
    </row>
    <row r="98" spans="1:45" s="33" customFormat="1" ht="20.149999999999999" customHeight="1" x14ac:dyDescent="0.3">
      <c r="A98" s="329"/>
      <c r="B98" s="329"/>
      <c r="C98" s="145" t="s">
        <v>105</v>
      </c>
      <c r="D98" s="397"/>
      <c r="E98" s="333" t="s">
        <v>134</v>
      </c>
      <c r="F98" s="336"/>
      <c r="G98" s="340"/>
      <c r="H98" s="40" t="s">
        <v>0</v>
      </c>
      <c r="I98" s="41">
        <f t="shared" si="16"/>
        <v>0</v>
      </c>
      <c r="J98" s="340"/>
      <c r="K98" s="42" t="s">
        <v>0</v>
      </c>
      <c r="L98" s="4"/>
      <c r="M98" s="4"/>
      <c r="N98" s="4"/>
      <c r="O98" s="4"/>
      <c r="P98" s="4"/>
      <c r="Q98" s="4"/>
      <c r="R98" s="4"/>
      <c r="S98" s="4"/>
      <c r="T98" s="4"/>
      <c r="U98" s="4"/>
      <c r="V98" s="4"/>
      <c r="W98" s="4"/>
      <c r="X98" s="285"/>
      <c r="Y98" s="285"/>
      <c r="Z98" s="285"/>
      <c r="AA98" s="285"/>
      <c r="AB98" s="285"/>
      <c r="AC98" s="285"/>
      <c r="AD98" s="285"/>
      <c r="AE98" s="285"/>
      <c r="AF98" s="285"/>
      <c r="AG98" s="285"/>
      <c r="AH98" s="285"/>
      <c r="AI98" s="285"/>
      <c r="AJ98" s="285"/>
      <c r="AK98" s="285"/>
      <c r="AL98" s="285"/>
      <c r="AM98" s="285"/>
      <c r="AN98" s="285"/>
      <c r="AO98" s="285"/>
      <c r="AP98" s="285"/>
      <c r="AQ98" s="285"/>
      <c r="AR98" s="285"/>
      <c r="AS98" s="285"/>
    </row>
    <row r="99" spans="1:45" s="33" customFormat="1" ht="20.149999999999999" customHeight="1" x14ac:dyDescent="0.3">
      <c r="A99" s="329"/>
      <c r="B99" s="329"/>
      <c r="C99" s="145" t="s">
        <v>105</v>
      </c>
      <c r="D99" s="397"/>
      <c r="E99" s="333" t="s">
        <v>61</v>
      </c>
      <c r="F99" s="336"/>
      <c r="G99" s="340"/>
      <c r="H99" s="40" t="s">
        <v>0</v>
      </c>
      <c r="I99" s="41">
        <f t="shared" si="16"/>
        <v>0</v>
      </c>
      <c r="J99" s="340"/>
      <c r="K99" s="42" t="s">
        <v>0</v>
      </c>
      <c r="L99" s="4"/>
      <c r="M99" s="4"/>
      <c r="N99" s="4"/>
      <c r="O99" s="4"/>
      <c r="P99" s="4"/>
      <c r="Q99" s="4"/>
      <c r="R99" s="4"/>
      <c r="S99" s="4"/>
      <c r="T99" s="4"/>
      <c r="U99" s="4"/>
      <c r="V99" s="4"/>
      <c r="W99" s="4"/>
      <c r="X99" s="285"/>
      <c r="Y99" s="285"/>
      <c r="Z99" s="285"/>
      <c r="AA99" s="285"/>
      <c r="AB99" s="285"/>
      <c r="AC99" s="285"/>
      <c r="AD99" s="285"/>
      <c r="AE99" s="285"/>
      <c r="AF99" s="285"/>
      <c r="AG99" s="285"/>
      <c r="AH99" s="285"/>
      <c r="AI99" s="285"/>
      <c r="AJ99" s="285"/>
      <c r="AK99" s="285"/>
      <c r="AL99" s="285"/>
      <c r="AM99" s="285"/>
      <c r="AN99" s="285"/>
      <c r="AO99" s="285"/>
      <c r="AP99" s="285"/>
      <c r="AQ99" s="285"/>
      <c r="AR99" s="285"/>
      <c r="AS99" s="285"/>
    </row>
    <row r="100" spans="1:45" s="33" customFormat="1" ht="20.149999999999999" customHeight="1" x14ac:dyDescent="0.3">
      <c r="A100" s="329"/>
      <c r="B100" s="329"/>
      <c r="C100" s="145" t="s">
        <v>105</v>
      </c>
      <c r="D100" s="397"/>
      <c r="E100" s="333" t="s">
        <v>62</v>
      </c>
      <c r="F100" s="336"/>
      <c r="G100" s="340"/>
      <c r="H100" s="40" t="s">
        <v>0</v>
      </c>
      <c r="I100" s="41">
        <f t="shared" si="16"/>
        <v>0</v>
      </c>
      <c r="J100" s="340"/>
      <c r="K100" s="42" t="s">
        <v>0</v>
      </c>
      <c r="L100" s="4"/>
      <c r="M100" s="4"/>
      <c r="N100" s="4"/>
      <c r="O100" s="4"/>
      <c r="P100" s="4"/>
      <c r="Q100" s="4"/>
      <c r="R100" s="4"/>
      <c r="S100" s="4"/>
      <c r="T100" s="4"/>
      <c r="U100" s="4"/>
      <c r="V100" s="4"/>
      <c r="W100" s="4"/>
      <c r="X100" s="285"/>
      <c r="Y100" s="285"/>
      <c r="Z100" s="285"/>
      <c r="AA100" s="285"/>
      <c r="AB100" s="285"/>
      <c r="AC100" s="285"/>
      <c r="AD100" s="285"/>
      <c r="AE100" s="285"/>
      <c r="AF100" s="285"/>
      <c r="AG100" s="285"/>
      <c r="AH100" s="285"/>
      <c r="AI100" s="285"/>
      <c r="AJ100" s="285"/>
      <c r="AK100" s="285"/>
      <c r="AL100" s="285"/>
      <c r="AM100" s="285"/>
      <c r="AN100" s="285"/>
      <c r="AO100" s="285"/>
      <c r="AP100" s="285"/>
      <c r="AQ100" s="285"/>
      <c r="AR100" s="285"/>
      <c r="AS100" s="285"/>
    </row>
    <row r="101" spans="1:45" s="33" customFormat="1" ht="20.149999999999999" customHeight="1" x14ac:dyDescent="0.3">
      <c r="A101" s="329"/>
      <c r="B101" s="329"/>
      <c r="C101" s="145" t="s">
        <v>105</v>
      </c>
      <c r="D101" s="397"/>
      <c r="E101" s="333" t="s">
        <v>44</v>
      </c>
      <c r="F101" s="336"/>
      <c r="G101" s="340"/>
      <c r="H101" s="40" t="s">
        <v>0</v>
      </c>
      <c r="I101" s="41">
        <f t="shared" si="16"/>
        <v>0</v>
      </c>
      <c r="J101" s="340"/>
      <c r="K101" s="42" t="s">
        <v>0</v>
      </c>
      <c r="L101" s="4"/>
      <c r="M101" s="4"/>
      <c r="N101" s="4"/>
      <c r="O101" s="4"/>
      <c r="P101" s="4"/>
      <c r="Q101" s="4"/>
      <c r="R101" s="4"/>
      <c r="S101" s="4"/>
      <c r="T101" s="4"/>
      <c r="U101" s="4"/>
      <c r="V101" s="4"/>
      <c r="W101" s="4"/>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row>
    <row r="102" spans="1:45" s="33" customFormat="1" ht="20.149999999999999" customHeight="1" x14ac:dyDescent="0.3">
      <c r="A102" s="329"/>
      <c r="B102" s="329"/>
      <c r="C102" s="145" t="s">
        <v>105</v>
      </c>
      <c r="D102" s="397"/>
      <c r="E102" s="333" t="s">
        <v>37</v>
      </c>
      <c r="F102" s="334"/>
      <c r="G102" s="340"/>
      <c r="H102" s="40" t="s">
        <v>0</v>
      </c>
      <c r="I102" s="41">
        <f t="shared" si="16"/>
        <v>0</v>
      </c>
      <c r="J102" s="340"/>
      <c r="K102" s="42" t="s">
        <v>0</v>
      </c>
      <c r="L102" s="4"/>
      <c r="M102" s="4"/>
      <c r="N102" s="4"/>
      <c r="O102" s="4"/>
      <c r="P102" s="4"/>
      <c r="Q102" s="4"/>
      <c r="R102" s="4"/>
      <c r="S102" s="4"/>
      <c r="T102" s="4"/>
      <c r="U102" s="4"/>
      <c r="V102" s="4"/>
      <c r="W102" s="4"/>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row>
    <row r="103" spans="1:45" s="33" customFormat="1" ht="20.149999999999999" customHeight="1" x14ac:dyDescent="0.3">
      <c r="A103" s="329"/>
      <c r="B103" s="329"/>
      <c r="C103" s="145" t="s">
        <v>105</v>
      </c>
      <c r="D103" s="397"/>
      <c r="E103" s="333" t="s">
        <v>37</v>
      </c>
      <c r="F103" s="334"/>
      <c r="G103" s="340"/>
      <c r="H103" s="40" t="s">
        <v>0</v>
      </c>
      <c r="I103" s="41">
        <f>SUM(L103:X103)/12</f>
        <v>0</v>
      </c>
      <c r="J103" s="340"/>
      <c r="K103" s="42" t="s">
        <v>0</v>
      </c>
      <c r="L103" s="4"/>
      <c r="M103" s="4"/>
      <c r="N103" s="4"/>
      <c r="O103" s="4"/>
      <c r="P103" s="4"/>
      <c r="Q103" s="4"/>
      <c r="R103" s="4"/>
      <c r="S103" s="4"/>
      <c r="T103" s="4"/>
      <c r="U103" s="4"/>
      <c r="V103" s="4"/>
      <c r="W103" s="4"/>
      <c r="X103" s="285"/>
      <c r="Y103" s="285"/>
      <c r="Z103" s="285"/>
      <c r="AA103" s="285"/>
      <c r="AB103" s="285"/>
      <c r="AC103" s="285"/>
      <c r="AD103" s="285"/>
      <c r="AE103" s="285"/>
      <c r="AF103" s="285"/>
      <c r="AG103" s="285"/>
      <c r="AH103" s="285"/>
      <c r="AI103" s="285"/>
      <c r="AJ103" s="285"/>
      <c r="AK103" s="285"/>
      <c r="AL103" s="285"/>
      <c r="AM103" s="285"/>
      <c r="AN103" s="285"/>
      <c r="AO103" s="285"/>
      <c r="AP103" s="285"/>
      <c r="AQ103" s="285"/>
      <c r="AR103" s="285"/>
      <c r="AS103" s="285"/>
    </row>
    <row r="104" spans="1:45" s="33" customFormat="1" ht="20.149999999999999" customHeight="1" thickBot="1" x14ac:dyDescent="0.35">
      <c r="A104" s="329"/>
      <c r="B104" s="329"/>
      <c r="C104" s="145" t="s">
        <v>105</v>
      </c>
      <c r="D104" s="397"/>
      <c r="E104" s="333" t="s">
        <v>37</v>
      </c>
      <c r="F104" s="334"/>
      <c r="G104" s="340"/>
      <c r="H104" s="40" t="s">
        <v>0</v>
      </c>
      <c r="I104" s="43">
        <f>SUM(L104:X104)/12</f>
        <v>0</v>
      </c>
      <c r="J104" s="340"/>
      <c r="K104" s="42" t="s">
        <v>0</v>
      </c>
      <c r="L104" s="4"/>
      <c r="M104" s="4"/>
      <c r="N104" s="4"/>
      <c r="O104" s="4"/>
      <c r="P104" s="4"/>
      <c r="Q104" s="4"/>
      <c r="R104" s="4"/>
      <c r="S104" s="4"/>
      <c r="T104" s="4"/>
      <c r="U104" s="4"/>
      <c r="V104" s="4"/>
      <c r="W104" s="4"/>
      <c r="X104" s="285"/>
      <c r="Y104" s="285"/>
      <c r="Z104" s="285"/>
      <c r="AA104" s="285"/>
      <c r="AB104" s="285"/>
      <c r="AC104" s="285"/>
      <c r="AD104" s="285"/>
      <c r="AE104" s="285"/>
      <c r="AF104" s="285"/>
      <c r="AG104" s="285"/>
      <c r="AH104" s="285"/>
      <c r="AI104" s="285"/>
      <c r="AJ104" s="285"/>
      <c r="AK104" s="285"/>
      <c r="AL104" s="285"/>
      <c r="AM104" s="285"/>
      <c r="AN104" s="285"/>
      <c r="AO104" s="285"/>
      <c r="AP104" s="285"/>
      <c r="AQ104" s="285"/>
      <c r="AR104" s="285"/>
      <c r="AS104" s="285"/>
    </row>
    <row r="105" spans="1:45" s="33" customFormat="1" ht="20.149999999999999" customHeight="1" x14ac:dyDescent="0.3">
      <c r="A105" s="329"/>
      <c r="B105" s="329"/>
      <c r="C105" s="145" t="s">
        <v>105</v>
      </c>
      <c r="D105" s="319" t="s">
        <v>16</v>
      </c>
      <c r="E105" s="320"/>
      <c r="F105" s="321"/>
      <c r="G105" s="341"/>
      <c r="H105" s="44" t="s">
        <v>0</v>
      </c>
      <c r="I105" s="45">
        <f>SUBTOTAL(109,I94:I104)</f>
        <v>0</v>
      </c>
      <c r="J105" s="341"/>
      <c r="K105" s="46" t="s">
        <v>0</v>
      </c>
      <c r="L105" s="47">
        <f>SUBTOTAL(109,L94:L104)</f>
        <v>0</v>
      </c>
      <c r="M105" s="47">
        <f>SUBTOTAL(109,M94:M104)</f>
        <v>0</v>
      </c>
      <c r="N105" s="47">
        <f t="shared" ref="N105:W105" si="17">SUBTOTAL(109,N94:N104)</f>
        <v>0</v>
      </c>
      <c r="O105" s="47">
        <f t="shared" si="17"/>
        <v>0</v>
      </c>
      <c r="P105" s="47">
        <f t="shared" si="17"/>
        <v>0</v>
      </c>
      <c r="Q105" s="47">
        <f t="shared" si="17"/>
        <v>0</v>
      </c>
      <c r="R105" s="47">
        <f t="shared" si="17"/>
        <v>0</v>
      </c>
      <c r="S105" s="47">
        <f t="shared" si="17"/>
        <v>0</v>
      </c>
      <c r="T105" s="47">
        <f t="shared" si="17"/>
        <v>0</v>
      </c>
      <c r="U105" s="47">
        <f t="shared" si="17"/>
        <v>0</v>
      </c>
      <c r="V105" s="47">
        <f t="shared" si="17"/>
        <v>0</v>
      </c>
      <c r="W105" s="47">
        <f t="shared" si="17"/>
        <v>0</v>
      </c>
      <c r="X105" s="285"/>
      <c r="Y105" s="285"/>
      <c r="Z105" s="285"/>
      <c r="AA105" s="285"/>
      <c r="AB105" s="285"/>
      <c r="AC105" s="285"/>
      <c r="AD105" s="285"/>
      <c r="AE105" s="285"/>
      <c r="AF105" s="285"/>
      <c r="AG105" s="285"/>
      <c r="AH105" s="285"/>
      <c r="AI105" s="285"/>
      <c r="AJ105" s="285"/>
      <c r="AK105" s="285"/>
      <c r="AL105" s="285"/>
      <c r="AM105" s="285"/>
      <c r="AN105" s="285"/>
      <c r="AO105" s="285"/>
      <c r="AP105" s="285"/>
      <c r="AQ105" s="285"/>
      <c r="AR105" s="285"/>
      <c r="AS105" s="285"/>
    </row>
    <row r="106" spans="1:45" s="33" customFormat="1" ht="20.149999999999999" customHeight="1" x14ac:dyDescent="0.3">
      <c r="A106" s="329"/>
      <c r="B106" s="329"/>
      <c r="C106" s="145" t="s">
        <v>105</v>
      </c>
      <c r="D106" s="401" t="s">
        <v>96</v>
      </c>
      <c r="E106" s="402"/>
      <c r="F106" s="402"/>
      <c r="G106" s="53"/>
      <c r="H106" s="342" t="s">
        <v>72</v>
      </c>
      <c r="I106" s="343"/>
      <c r="J106" s="54"/>
      <c r="K106" s="369" t="e">
        <f>K18</f>
        <v>#REF!</v>
      </c>
      <c r="L106" s="370"/>
      <c r="M106" s="52" t="e">
        <f>M18</f>
        <v>#REF!</v>
      </c>
      <c r="N106" s="52" t="e">
        <f t="shared" ref="N106:W106" si="18">N18</f>
        <v>#REF!</v>
      </c>
      <c r="O106" s="52" t="e">
        <f t="shared" si="18"/>
        <v>#REF!</v>
      </c>
      <c r="P106" s="52" t="e">
        <f t="shared" si="18"/>
        <v>#REF!</v>
      </c>
      <c r="Q106" s="52" t="e">
        <f t="shared" si="18"/>
        <v>#REF!</v>
      </c>
      <c r="R106" s="52" t="e">
        <f t="shared" si="18"/>
        <v>#REF!</v>
      </c>
      <c r="S106" s="52" t="e">
        <f t="shared" si="18"/>
        <v>#REF!</v>
      </c>
      <c r="T106" s="52" t="e">
        <f t="shared" si="18"/>
        <v>#REF!</v>
      </c>
      <c r="U106" s="52" t="e">
        <f t="shared" si="18"/>
        <v>#REF!</v>
      </c>
      <c r="V106" s="52" t="e">
        <f t="shared" si="18"/>
        <v>#REF!</v>
      </c>
      <c r="W106" s="52" t="e">
        <f t="shared" si="18"/>
        <v>#REF!</v>
      </c>
      <c r="X106" s="285"/>
      <c r="Y106" s="285"/>
      <c r="Z106" s="285"/>
      <c r="AA106" s="285"/>
      <c r="AB106" s="285"/>
      <c r="AC106" s="285"/>
      <c r="AD106" s="285"/>
      <c r="AE106" s="285"/>
      <c r="AF106" s="285"/>
      <c r="AG106" s="285"/>
      <c r="AH106" s="285"/>
      <c r="AI106" s="285"/>
      <c r="AJ106" s="285"/>
      <c r="AK106" s="285"/>
      <c r="AL106" s="285"/>
      <c r="AM106" s="285"/>
      <c r="AN106" s="285"/>
      <c r="AO106" s="285"/>
      <c r="AP106" s="285"/>
      <c r="AQ106" s="285"/>
      <c r="AR106" s="285"/>
      <c r="AS106" s="285"/>
    </row>
    <row r="107" spans="1:45" s="33" customFormat="1" ht="20.149999999999999" customHeight="1" x14ac:dyDescent="0.3">
      <c r="A107" s="329"/>
      <c r="B107" s="329"/>
      <c r="C107" s="145" t="s">
        <v>105</v>
      </c>
      <c r="D107" s="396"/>
      <c r="E107" s="371" t="s">
        <v>18</v>
      </c>
      <c r="F107" s="416"/>
      <c r="G107" s="55"/>
      <c r="H107" s="56"/>
      <c r="I107" s="57"/>
      <c r="J107" s="55"/>
      <c r="K107" s="58"/>
      <c r="L107" s="371"/>
      <c r="M107" s="371"/>
      <c r="N107" s="371"/>
      <c r="O107" s="371"/>
      <c r="P107" s="371"/>
      <c r="Q107" s="371"/>
      <c r="R107" s="371"/>
      <c r="S107" s="371"/>
      <c r="T107" s="371"/>
      <c r="U107" s="371"/>
      <c r="V107" s="371"/>
      <c r="W107" s="372"/>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5"/>
    </row>
    <row r="108" spans="1:45" s="33" customFormat="1" ht="20.149999999999999" customHeight="1" x14ac:dyDescent="0.3">
      <c r="A108" s="329"/>
      <c r="B108" s="329"/>
      <c r="C108" s="145" t="s">
        <v>105</v>
      </c>
      <c r="D108" s="397"/>
      <c r="E108" s="344" t="s">
        <v>37</v>
      </c>
      <c r="F108" s="421"/>
      <c r="G108" s="398"/>
      <c r="H108" s="40" t="s">
        <v>0</v>
      </c>
      <c r="I108" s="41">
        <f>SUM(L108:X108)/12</f>
        <v>0</v>
      </c>
      <c r="J108" s="398"/>
      <c r="K108" s="42" t="s">
        <v>0</v>
      </c>
      <c r="L108" s="4">
        <v>0</v>
      </c>
      <c r="M108" s="4"/>
      <c r="N108" s="4"/>
      <c r="O108" s="4"/>
      <c r="P108" s="4"/>
      <c r="Q108" s="4"/>
      <c r="R108" s="4"/>
      <c r="S108" s="4"/>
      <c r="T108" s="4"/>
      <c r="U108" s="4"/>
      <c r="V108" s="4"/>
      <c r="W108" s="4"/>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row>
    <row r="109" spans="1:45" s="33" customFormat="1" ht="20.149999999999999" customHeight="1" x14ac:dyDescent="0.3">
      <c r="A109" s="329"/>
      <c r="B109" s="329"/>
      <c r="C109" s="145" t="s">
        <v>105</v>
      </c>
      <c r="D109" s="397"/>
      <c r="E109" s="333" t="s">
        <v>37</v>
      </c>
      <c r="F109" s="336"/>
      <c r="G109" s="340"/>
      <c r="H109" s="40" t="s">
        <v>0</v>
      </c>
      <c r="I109" s="41">
        <f t="shared" ref="I109:I117" si="19">SUM(L109:X109)/12</f>
        <v>0</v>
      </c>
      <c r="J109" s="340"/>
      <c r="K109" s="42" t="s">
        <v>0</v>
      </c>
      <c r="L109" s="4"/>
      <c r="M109" s="4"/>
      <c r="N109" s="4"/>
      <c r="O109" s="4"/>
      <c r="P109" s="4"/>
      <c r="Q109" s="4"/>
      <c r="R109" s="4"/>
      <c r="S109" s="4"/>
      <c r="T109" s="4"/>
      <c r="U109" s="4"/>
      <c r="V109" s="4"/>
      <c r="W109" s="4"/>
      <c r="X109" s="285"/>
      <c r="Y109" s="285"/>
      <c r="Z109" s="285"/>
      <c r="AA109" s="285"/>
      <c r="AB109" s="285"/>
      <c r="AC109" s="285"/>
      <c r="AD109" s="285"/>
      <c r="AE109" s="285"/>
      <c r="AF109" s="285"/>
      <c r="AG109" s="285"/>
      <c r="AH109" s="285"/>
      <c r="AI109" s="285"/>
      <c r="AJ109" s="285"/>
      <c r="AK109" s="285"/>
      <c r="AL109" s="285"/>
      <c r="AM109" s="285"/>
      <c r="AN109" s="285"/>
      <c r="AO109" s="285"/>
      <c r="AP109" s="285"/>
      <c r="AQ109" s="285"/>
      <c r="AR109" s="285"/>
      <c r="AS109" s="285"/>
    </row>
    <row r="110" spans="1:45" s="33" customFormat="1" ht="20.149999999999999" customHeight="1" x14ac:dyDescent="0.3">
      <c r="A110" s="329"/>
      <c r="B110" s="329"/>
      <c r="C110" s="145" t="s">
        <v>105</v>
      </c>
      <c r="D110" s="397"/>
      <c r="E110" s="333" t="s">
        <v>37</v>
      </c>
      <c r="F110" s="336"/>
      <c r="G110" s="340"/>
      <c r="H110" s="40" t="s">
        <v>0</v>
      </c>
      <c r="I110" s="41">
        <f t="shared" si="19"/>
        <v>0</v>
      </c>
      <c r="J110" s="340"/>
      <c r="K110" s="42" t="s">
        <v>0</v>
      </c>
      <c r="L110" s="4"/>
      <c r="M110" s="4"/>
      <c r="N110" s="4"/>
      <c r="O110" s="4"/>
      <c r="P110" s="4"/>
      <c r="Q110" s="4"/>
      <c r="R110" s="4"/>
      <c r="S110" s="4"/>
      <c r="T110" s="4"/>
      <c r="U110" s="4"/>
      <c r="V110" s="4"/>
      <c r="W110" s="4"/>
      <c r="X110" s="285"/>
      <c r="Y110" s="285"/>
      <c r="Z110" s="285"/>
      <c r="AA110" s="285"/>
      <c r="AB110" s="285"/>
      <c r="AC110" s="285"/>
      <c r="AD110" s="285"/>
      <c r="AE110" s="285"/>
      <c r="AF110" s="285"/>
      <c r="AG110" s="285"/>
      <c r="AH110" s="285"/>
      <c r="AI110" s="285"/>
      <c r="AJ110" s="285"/>
      <c r="AK110" s="285"/>
      <c r="AL110" s="285"/>
      <c r="AM110" s="285"/>
      <c r="AN110" s="285"/>
      <c r="AO110" s="285"/>
      <c r="AP110" s="285"/>
      <c r="AQ110" s="285"/>
      <c r="AR110" s="285"/>
      <c r="AS110" s="285"/>
    </row>
    <row r="111" spans="1:45" s="33" customFormat="1" ht="20.149999999999999" customHeight="1" x14ac:dyDescent="0.3">
      <c r="A111" s="329"/>
      <c r="B111" s="329"/>
      <c r="C111" s="145" t="s">
        <v>105</v>
      </c>
      <c r="D111" s="397"/>
      <c r="E111" s="333" t="s">
        <v>37</v>
      </c>
      <c r="F111" s="336"/>
      <c r="G111" s="340"/>
      <c r="H111" s="40" t="s">
        <v>0</v>
      </c>
      <c r="I111" s="41">
        <f t="shared" si="19"/>
        <v>0</v>
      </c>
      <c r="J111" s="340"/>
      <c r="K111" s="42" t="s">
        <v>0</v>
      </c>
      <c r="L111" s="4"/>
      <c r="M111" s="4"/>
      <c r="N111" s="4"/>
      <c r="O111" s="4"/>
      <c r="P111" s="4"/>
      <c r="Q111" s="4"/>
      <c r="R111" s="4"/>
      <c r="S111" s="4"/>
      <c r="T111" s="4"/>
      <c r="U111" s="4"/>
      <c r="V111" s="4"/>
      <c r="W111" s="4"/>
      <c r="X111" s="285"/>
      <c r="Y111" s="285"/>
      <c r="Z111" s="285"/>
      <c r="AA111" s="285"/>
      <c r="AB111" s="285"/>
      <c r="AC111" s="285"/>
      <c r="AD111" s="285"/>
      <c r="AE111" s="285"/>
      <c r="AF111" s="285"/>
      <c r="AG111" s="285"/>
      <c r="AH111" s="285"/>
      <c r="AI111" s="285"/>
      <c r="AJ111" s="285"/>
      <c r="AK111" s="285"/>
      <c r="AL111" s="285"/>
      <c r="AM111" s="285"/>
      <c r="AN111" s="285"/>
      <c r="AO111" s="285"/>
      <c r="AP111" s="285"/>
      <c r="AQ111" s="285"/>
      <c r="AR111" s="285"/>
      <c r="AS111" s="285"/>
    </row>
    <row r="112" spans="1:45" s="33" customFormat="1" ht="20.149999999999999" customHeight="1" x14ac:dyDescent="0.3">
      <c r="A112" s="329"/>
      <c r="B112" s="329"/>
      <c r="C112" s="145" t="s">
        <v>105</v>
      </c>
      <c r="D112" s="397"/>
      <c r="E112" s="333" t="s">
        <v>37</v>
      </c>
      <c r="F112" s="336"/>
      <c r="G112" s="340"/>
      <c r="H112" s="40" t="s">
        <v>0</v>
      </c>
      <c r="I112" s="41">
        <f t="shared" si="19"/>
        <v>0</v>
      </c>
      <c r="J112" s="340"/>
      <c r="K112" s="42" t="s">
        <v>0</v>
      </c>
      <c r="L112" s="4"/>
      <c r="M112" s="4"/>
      <c r="N112" s="4"/>
      <c r="O112" s="4"/>
      <c r="P112" s="4"/>
      <c r="Q112" s="4"/>
      <c r="R112" s="4"/>
      <c r="S112" s="4"/>
      <c r="T112" s="4"/>
      <c r="U112" s="4"/>
      <c r="V112" s="4"/>
      <c r="W112" s="4"/>
      <c r="X112" s="285"/>
      <c r="Y112" s="285"/>
      <c r="Z112" s="285"/>
      <c r="AA112" s="285"/>
      <c r="AB112" s="285"/>
      <c r="AC112" s="285"/>
      <c r="AD112" s="285"/>
      <c r="AE112" s="285"/>
      <c r="AF112" s="285"/>
      <c r="AG112" s="285"/>
      <c r="AH112" s="285"/>
      <c r="AI112" s="285"/>
      <c r="AJ112" s="285"/>
      <c r="AK112" s="285"/>
      <c r="AL112" s="285"/>
      <c r="AM112" s="285"/>
      <c r="AN112" s="285"/>
      <c r="AO112" s="285"/>
      <c r="AP112" s="285"/>
      <c r="AQ112" s="285"/>
      <c r="AR112" s="285"/>
      <c r="AS112" s="285"/>
    </row>
    <row r="113" spans="1:45" s="33" customFormat="1" ht="20.149999999999999" customHeight="1" x14ac:dyDescent="0.3">
      <c r="A113" s="329"/>
      <c r="B113" s="329"/>
      <c r="C113" s="145" t="s">
        <v>105</v>
      </c>
      <c r="D113" s="397"/>
      <c r="E113" s="333" t="s">
        <v>37</v>
      </c>
      <c r="F113" s="336"/>
      <c r="G113" s="340"/>
      <c r="H113" s="40" t="s">
        <v>0</v>
      </c>
      <c r="I113" s="41">
        <f t="shared" si="19"/>
        <v>0</v>
      </c>
      <c r="J113" s="340"/>
      <c r="K113" s="42" t="s">
        <v>0</v>
      </c>
      <c r="L113" s="4"/>
      <c r="M113" s="4"/>
      <c r="N113" s="4"/>
      <c r="O113" s="4"/>
      <c r="P113" s="4"/>
      <c r="Q113" s="4"/>
      <c r="R113" s="4"/>
      <c r="S113" s="4"/>
      <c r="T113" s="4"/>
      <c r="U113" s="4"/>
      <c r="V113" s="4"/>
      <c r="W113" s="4"/>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row>
    <row r="114" spans="1:45" s="33" customFormat="1" ht="20.149999999999999" customHeight="1" x14ac:dyDescent="0.3">
      <c r="A114" s="329"/>
      <c r="B114" s="329"/>
      <c r="C114" s="145" t="s">
        <v>105</v>
      </c>
      <c r="D114" s="397"/>
      <c r="E114" s="333" t="s">
        <v>37</v>
      </c>
      <c r="F114" s="336"/>
      <c r="G114" s="340"/>
      <c r="H114" s="40" t="s">
        <v>0</v>
      </c>
      <c r="I114" s="41">
        <f t="shared" si="19"/>
        <v>0</v>
      </c>
      <c r="J114" s="340"/>
      <c r="K114" s="42" t="s">
        <v>0</v>
      </c>
      <c r="L114" s="4"/>
      <c r="M114" s="4"/>
      <c r="N114" s="4"/>
      <c r="O114" s="4"/>
      <c r="P114" s="4"/>
      <c r="Q114" s="4"/>
      <c r="R114" s="4"/>
      <c r="S114" s="4"/>
      <c r="T114" s="4"/>
      <c r="U114" s="4"/>
      <c r="V114" s="4"/>
      <c r="W114" s="4"/>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row>
    <row r="115" spans="1:45" s="33" customFormat="1" ht="20.149999999999999" customHeight="1" x14ac:dyDescent="0.3">
      <c r="A115" s="329"/>
      <c r="B115" s="329"/>
      <c r="C115" s="145" t="s">
        <v>105</v>
      </c>
      <c r="D115" s="397"/>
      <c r="E115" s="333" t="s">
        <v>37</v>
      </c>
      <c r="F115" s="336"/>
      <c r="G115" s="340"/>
      <c r="H115" s="40" t="s">
        <v>0</v>
      </c>
      <c r="I115" s="41">
        <f t="shared" si="19"/>
        <v>0</v>
      </c>
      <c r="J115" s="340"/>
      <c r="K115" s="42" t="s">
        <v>0</v>
      </c>
      <c r="L115" s="4"/>
      <c r="M115" s="4"/>
      <c r="N115" s="4"/>
      <c r="O115" s="4"/>
      <c r="P115" s="4"/>
      <c r="Q115" s="4"/>
      <c r="R115" s="4"/>
      <c r="S115" s="4"/>
      <c r="T115" s="4"/>
      <c r="U115" s="4"/>
      <c r="V115" s="4"/>
      <c r="W115" s="4"/>
      <c r="X115" s="285"/>
      <c r="Y115" s="285"/>
      <c r="Z115" s="285"/>
      <c r="AA115" s="285"/>
      <c r="AB115" s="285"/>
      <c r="AC115" s="285"/>
      <c r="AD115" s="285"/>
      <c r="AE115" s="285"/>
      <c r="AF115" s="285"/>
      <c r="AG115" s="285"/>
      <c r="AH115" s="285"/>
      <c r="AI115" s="285"/>
      <c r="AJ115" s="285"/>
      <c r="AK115" s="285"/>
      <c r="AL115" s="285"/>
      <c r="AM115" s="285"/>
      <c r="AN115" s="285"/>
      <c r="AO115" s="285"/>
      <c r="AP115" s="285"/>
      <c r="AQ115" s="285"/>
      <c r="AR115" s="285"/>
      <c r="AS115" s="285"/>
    </row>
    <row r="116" spans="1:45" s="33" customFormat="1" ht="20.149999999999999" customHeight="1" x14ac:dyDescent="0.3">
      <c r="A116" s="329"/>
      <c r="B116" s="329"/>
      <c r="C116" s="145" t="s">
        <v>105</v>
      </c>
      <c r="D116" s="397"/>
      <c r="E116" s="333" t="s">
        <v>37</v>
      </c>
      <c r="F116" s="336"/>
      <c r="G116" s="340"/>
      <c r="H116" s="40" t="s">
        <v>0</v>
      </c>
      <c r="I116" s="41">
        <f t="shared" si="19"/>
        <v>0</v>
      </c>
      <c r="J116" s="340"/>
      <c r="K116" s="42" t="s">
        <v>0</v>
      </c>
      <c r="L116" s="4"/>
      <c r="M116" s="4"/>
      <c r="N116" s="4"/>
      <c r="O116" s="4"/>
      <c r="P116" s="4"/>
      <c r="Q116" s="4"/>
      <c r="R116" s="4"/>
      <c r="S116" s="4"/>
      <c r="T116" s="4"/>
      <c r="U116" s="4"/>
      <c r="V116" s="4"/>
      <c r="W116" s="4"/>
      <c r="X116" s="285"/>
      <c r="Y116" s="285"/>
      <c r="Z116" s="285"/>
      <c r="AA116" s="285"/>
      <c r="AB116" s="285"/>
      <c r="AC116" s="285"/>
      <c r="AD116" s="285"/>
      <c r="AE116" s="285"/>
      <c r="AF116" s="285"/>
      <c r="AG116" s="285"/>
      <c r="AH116" s="285"/>
      <c r="AI116" s="285"/>
      <c r="AJ116" s="285"/>
      <c r="AK116" s="285"/>
      <c r="AL116" s="285"/>
      <c r="AM116" s="285"/>
      <c r="AN116" s="285"/>
      <c r="AO116" s="285"/>
      <c r="AP116" s="285"/>
      <c r="AQ116" s="285"/>
      <c r="AR116" s="285"/>
      <c r="AS116" s="285"/>
    </row>
    <row r="117" spans="1:45" s="33" customFormat="1" ht="20.149999999999999" customHeight="1" x14ac:dyDescent="0.3">
      <c r="A117" s="329"/>
      <c r="B117" s="329"/>
      <c r="C117" s="145" t="s">
        <v>105</v>
      </c>
      <c r="D117" s="397"/>
      <c r="E117" s="333" t="s">
        <v>37</v>
      </c>
      <c r="F117" s="336"/>
      <c r="G117" s="340"/>
      <c r="H117" s="40" t="s">
        <v>0</v>
      </c>
      <c r="I117" s="41">
        <f t="shared" si="19"/>
        <v>0</v>
      </c>
      <c r="J117" s="340"/>
      <c r="K117" s="42" t="s">
        <v>0</v>
      </c>
      <c r="L117" s="4"/>
      <c r="M117" s="4"/>
      <c r="N117" s="4"/>
      <c r="O117" s="4"/>
      <c r="P117" s="4"/>
      <c r="Q117" s="4"/>
      <c r="R117" s="4"/>
      <c r="S117" s="4"/>
      <c r="T117" s="4"/>
      <c r="U117" s="4"/>
      <c r="V117" s="4"/>
      <c r="W117" s="4"/>
      <c r="X117" s="285"/>
      <c r="Y117" s="285"/>
      <c r="Z117" s="285"/>
      <c r="AA117" s="285"/>
      <c r="AB117" s="285"/>
      <c r="AC117" s="285"/>
      <c r="AD117" s="285"/>
      <c r="AE117" s="285"/>
      <c r="AF117" s="285"/>
      <c r="AG117" s="285"/>
      <c r="AH117" s="285"/>
      <c r="AI117" s="285"/>
      <c r="AJ117" s="285"/>
      <c r="AK117" s="285"/>
      <c r="AL117" s="285"/>
      <c r="AM117" s="285"/>
      <c r="AN117" s="285"/>
      <c r="AO117" s="285"/>
      <c r="AP117" s="285"/>
      <c r="AQ117" s="285"/>
      <c r="AR117" s="285"/>
      <c r="AS117" s="285"/>
    </row>
    <row r="118" spans="1:45" s="33" customFormat="1" ht="20.149999999999999" customHeight="1" thickBot="1" x14ac:dyDescent="0.35">
      <c r="A118" s="329"/>
      <c r="B118" s="329"/>
      <c r="C118" s="145" t="s">
        <v>105</v>
      </c>
      <c r="D118" s="397"/>
      <c r="E118" s="333" t="s">
        <v>37</v>
      </c>
      <c r="F118" s="336"/>
      <c r="G118" s="340"/>
      <c r="H118" s="40" t="s">
        <v>0</v>
      </c>
      <c r="I118" s="43">
        <f>SUM(L118:X118)/12</f>
        <v>0</v>
      </c>
      <c r="J118" s="340"/>
      <c r="K118" s="42" t="s">
        <v>0</v>
      </c>
      <c r="L118" s="4"/>
      <c r="M118" s="4"/>
      <c r="N118" s="4"/>
      <c r="O118" s="4"/>
      <c r="P118" s="4"/>
      <c r="Q118" s="4"/>
      <c r="R118" s="4"/>
      <c r="S118" s="4"/>
      <c r="T118" s="4"/>
      <c r="U118" s="4"/>
      <c r="V118" s="4"/>
      <c r="W118" s="4"/>
      <c r="X118" s="285"/>
      <c r="Y118" s="285"/>
      <c r="Z118" s="285"/>
      <c r="AA118" s="285"/>
      <c r="AB118" s="285"/>
      <c r="AC118" s="285"/>
      <c r="AD118" s="285"/>
      <c r="AE118" s="285"/>
      <c r="AF118" s="285"/>
      <c r="AG118" s="285"/>
      <c r="AH118" s="285"/>
      <c r="AI118" s="285"/>
      <c r="AJ118" s="285"/>
      <c r="AK118" s="285"/>
      <c r="AL118" s="285"/>
      <c r="AM118" s="285"/>
      <c r="AN118" s="285"/>
      <c r="AO118" s="285"/>
      <c r="AP118" s="285"/>
      <c r="AQ118" s="285"/>
      <c r="AR118" s="285"/>
      <c r="AS118" s="285"/>
    </row>
    <row r="119" spans="1:45" s="33" customFormat="1" ht="20.149999999999999" customHeight="1" x14ac:dyDescent="0.3">
      <c r="A119" s="329"/>
      <c r="B119" s="329"/>
      <c r="C119" s="145" t="s">
        <v>105</v>
      </c>
      <c r="D119" s="319" t="s">
        <v>17</v>
      </c>
      <c r="E119" s="320"/>
      <c r="F119" s="321"/>
      <c r="G119" s="341"/>
      <c r="H119" s="44" t="s">
        <v>0</v>
      </c>
      <c r="I119" s="45">
        <f>SUBTOTAL(109,I108:I118)</f>
        <v>0</v>
      </c>
      <c r="J119" s="341"/>
      <c r="K119" s="46" t="s">
        <v>0</v>
      </c>
      <c r="L119" s="47">
        <f>SUBTOTAL(109,L107:L118)</f>
        <v>0</v>
      </c>
      <c r="M119" s="47">
        <f>SUBTOTAL(109,M107:M118)</f>
        <v>0</v>
      </c>
      <c r="N119" s="47">
        <f t="shared" ref="N119:W119" si="20">SUBTOTAL(109,N107:N118)</f>
        <v>0</v>
      </c>
      <c r="O119" s="47">
        <f t="shared" si="20"/>
        <v>0</v>
      </c>
      <c r="P119" s="47">
        <f t="shared" si="20"/>
        <v>0</v>
      </c>
      <c r="Q119" s="47">
        <f t="shared" si="20"/>
        <v>0</v>
      </c>
      <c r="R119" s="47">
        <f t="shared" si="20"/>
        <v>0</v>
      </c>
      <c r="S119" s="47">
        <f t="shared" si="20"/>
        <v>0</v>
      </c>
      <c r="T119" s="47">
        <f t="shared" si="20"/>
        <v>0</v>
      </c>
      <c r="U119" s="47">
        <f t="shared" si="20"/>
        <v>0</v>
      </c>
      <c r="V119" s="47">
        <f t="shared" si="20"/>
        <v>0</v>
      </c>
      <c r="W119" s="47">
        <f t="shared" si="20"/>
        <v>0</v>
      </c>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row>
    <row r="120" spans="1:45" s="33" customFormat="1" ht="20.149999999999999" customHeight="1" thickBot="1" x14ac:dyDescent="0.35">
      <c r="A120" s="329"/>
      <c r="B120" s="329"/>
      <c r="C120" s="145" t="s">
        <v>105</v>
      </c>
      <c r="D120" s="425"/>
      <c r="E120" s="419"/>
      <c r="F120" s="419"/>
      <c r="G120" s="419"/>
      <c r="H120" s="419"/>
      <c r="I120" s="419"/>
      <c r="J120" s="419"/>
      <c r="K120" s="419"/>
      <c r="L120" s="419"/>
      <c r="M120" s="419"/>
      <c r="N120" s="419"/>
      <c r="O120" s="419"/>
      <c r="P120" s="419"/>
      <c r="Q120" s="419"/>
      <c r="R120" s="419"/>
      <c r="S120" s="419"/>
      <c r="T120" s="419"/>
      <c r="U120" s="419"/>
      <c r="V120" s="419"/>
      <c r="W120" s="419"/>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row>
    <row r="121" spans="1:45" s="33" customFormat="1" ht="20.149999999999999" customHeight="1" thickBot="1" x14ac:dyDescent="0.35">
      <c r="A121" s="329"/>
      <c r="B121" s="329"/>
      <c r="C121" s="145" t="s">
        <v>105</v>
      </c>
      <c r="D121" s="386" t="s">
        <v>74</v>
      </c>
      <c r="E121" s="387"/>
      <c r="F121" s="387"/>
      <c r="G121" s="62"/>
      <c r="H121" s="60" t="s">
        <v>0</v>
      </c>
      <c r="I121" s="61">
        <f>I50+I62+I77+I92+I105+I119</f>
        <v>0</v>
      </c>
      <c r="J121" s="62"/>
      <c r="K121" s="60" t="s">
        <v>0</v>
      </c>
      <c r="L121" s="61">
        <f>L50+L62+L77+L92+L105+L119</f>
        <v>0</v>
      </c>
      <c r="M121" s="61">
        <f>M50+M62+M77+M92+M105+M119</f>
        <v>0</v>
      </c>
      <c r="N121" s="61">
        <f t="shared" ref="N121:V121" si="21">N50+N62+N77+N92+N105+N119</f>
        <v>0</v>
      </c>
      <c r="O121" s="61">
        <f t="shared" si="21"/>
        <v>0</v>
      </c>
      <c r="P121" s="61">
        <f t="shared" si="21"/>
        <v>0</v>
      </c>
      <c r="Q121" s="61">
        <f t="shared" si="21"/>
        <v>0</v>
      </c>
      <c r="R121" s="61">
        <f t="shared" si="21"/>
        <v>0</v>
      </c>
      <c r="S121" s="61">
        <f t="shared" si="21"/>
        <v>0</v>
      </c>
      <c r="T121" s="61">
        <f t="shared" si="21"/>
        <v>0</v>
      </c>
      <c r="U121" s="61">
        <f t="shared" si="21"/>
        <v>0</v>
      </c>
      <c r="V121" s="61">
        <f t="shared" si="21"/>
        <v>0</v>
      </c>
      <c r="W121" s="63">
        <f>W50+W62+W77+W92+W105+W119</f>
        <v>0</v>
      </c>
      <c r="X121" s="285"/>
      <c r="Y121" s="285"/>
      <c r="Z121" s="285"/>
      <c r="AA121" s="285"/>
      <c r="AB121" s="285"/>
      <c r="AC121" s="285"/>
      <c r="AD121" s="285"/>
      <c r="AE121" s="285"/>
      <c r="AF121" s="285"/>
      <c r="AG121" s="285"/>
      <c r="AH121" s="285"/>
      <c r="AI121" s="285"/>
      <c r="AJ121" s="285"/>
      <c r="AK121" s="285"/>
      <c r="AL121" s="285"/>
      <c r="AM121" s="285"/>
      <c r="AN121" s="285"/>
      <c r="AO121" s="285"/>
      <c r="AP121" s="285"/>
      <c r="AQ121" s="285"/>
      <c r="AR121" s="285"/>
      <c r="AS121" s="285"/>
    </row>
    <row r="122" spans="1:45" s="33" customFormat="1" ht="20.149999999999999" customHeight="1" x14ac:dyDescent="0.3">
      <c r="A122" s="329"/>
      <c r="B122" s="329"/>
      <c r="C122" s="145" t="s">
        <v>105</v>
      </c>
      <c r="D122" s="411"/>
      <c r="E122" s="412"/>
      <c r="F122" s="412"/>
      <c r="G122" s="412"/>
      <c r="H122" s="412"/>
      <c r="I122" s="412"/>
      <c r="J122" s="412"/>
      <c r="K122" s="412"/>
      <c r="L122" s="412"/>
      <c r="M122" s="412"/>
      <c r="N122" s="412"/>
      <c r="O122" s="412"/>
      <c r="P122" s="412"/>
      <c r="Q122" s="412"/>
      <c r="R122" s="412"/>
      <c r="S122" s="412"/>
      <c r="T122" s="412"/>
      <c r="U122" s="412"/>
      <c r="V122" s="412"/>
      <c r="W122" s="412"/>
      <c r="X122" s="285"/>
      <c r="Y122" s="285"/>
      <c r="Z122" s="285"/>
      <c r="AA122" s="285"/>
      <c r="AB122" s="285"/>
      <c r="AC122" s="285"/>
      <c r="AD122" s="285"/>
      <c r="AE122" s="285"/>
      <c r="AF122" s="285"/>
      <c r="AG122" s="285"/>
      <c r="AH122" s="285"/>
      <c r="AI122" s="285"/>
      <c r="AJ122" s="285"/>
      <c r="AK122" s="285"/>
      <c r="AL122" s="285"/>
      <c r="AM122" s="285"/>
      <c r="AN122" s="285"/>
      <c r="AO122" s="285"/>
      <c r="AP122" s="285"/>
      <c r="AQ122" s="285"/>
      <c r="AR122" s="285"/>
      <c r="AS122" s="285"/>
    </row>
    <row r="123" spans="1:45" s="32" customFormat="1" ht="99.9" customHeight="1" thickBot="1" x14ac:dyDescent="0.35">
      <c r="A123" s="329"/>
      <c r="B123" s="329"/>
      <c r="C123" s="145" t="s">
        <v>105</v>
      </c>
      <c r="D123" s="426" t="s">
        <v>123</v>
      </c>
      <c r="E123" s="427"/>
      <c r="F123" s="427"/>
      <c r="G123" s="428"/>
      <c r="H123" s="428"/>
      <c r="I123" s="428"/>
      <c r="J123" s="428"/>
      <c r="K123" s="428"/>
      <c r="L123" s="428"/>
      <c r="M123" s="428"/>
      <c r="N123" s="428"/>
      <c r="O123" s="428"/>
      <c r="P123" s="428"/>
      <c r="Q123" s="428"/>
      <c r="R123" s="428"/>
      <c r="S123" s="428"/>
      <c r="T123" s="428"/>
      <c r="U123" s="428"/>
      <c r="V123" s="428"/>
      <c r="W123" s="428"/>
      <c r="X123" s="285"/>
      <c r="Y123" s="285"/>
      <c r="Z123" s="285"/>
      <c r="AA123" s="285"/>
      <c r="AB123" s="285"/>
      <c r="AC123" s="285"/>
      <c r="AD123" s="285"/>
      <c r="AE123" s="285"/>
      <c r="AF123" s="285"/>
      <c r="AG123" s="285"/>
      <c r="AH123" s="285"/>
      <c r="AI123" s="285"/>
      <c r="AJ123" s="285"/>
      <c r="AK123" s="285"/>
      <c r="AL123" s="285"/>
      <c r="AM123" s="285"/>
      <c r="AN123" s="285"/>
      <c r="AO123" s="285"/>
      <c r="AP123" s="285"/>
      <c r="AQ123" s="285"/>
      <c r="AR123" s="285"/>
      <c r="AS123" s="285"/>
    </row>
    <row r="124" spans="1:45" s="33" customFormat="1" ht="20.149999999999999" customHeight="1" thickBot="1" x14ac:dyDescent="0.35">
      <c r="A124" s="329"/>
      <c r="B124" s="329"/>
      <c r="C124" s="145" t="s">
        <v>105</v>
      </c>
      <c r="D124" s="431" t="s">
        <v>76</v>
      </c>
      <c r="E124" s="432"/>
      <c r="F124" s="432"/>
      <c r="G124" s="394"/>
      <c r="H124" s="394"/>
      <c r="I124" s="394"/>
      <c r="J124" s="394"/>
      <c r="K124" s="394"/>
      <c r="L124" s="394"/>
      <c r="M124" s="394"/>
      <c r="N124" s="394"/>
      <c r="O124" s="394"/>
      <c r="P124" s="394"/>
      <c r="Q124" s="394"/>
      <c r="R124" s="394"/>
      <c r="S124" s="394"/>
      <c r="T124" s="394"/>
      <c r="U124" s="394"/>
      <c r="V124" s="394"/>
      <c r="W124" s="395"/>
      <c r="X124" s="285"/>
      <c r="Y124" s="285"/>
      <c r="Z124" s="285"/>
      <c r="AA124" s="285"/>
      <c r="AB124" s="285"/>
      <c r="AC124" s="285"/>
      <c r="AD124" s="285"/>
      <c r="AE124" s="285"/>
      <c r="AF124" s="285"/>
      <c r="AG124" s="285"/>
      <c r="AH124" s="285"/>
      <c r="AI124" s="285"/>
      <c r="AJ124" s="285"/>
      <c r="AK124" s="285"/>
      <c r="AL124" s="285"/>
      <c r="AM124" s="285"/>
      <c r="AN124" s="285"/>
      <c r="AO124" s="285"/>
      <c r="AP124" s="285"/>
      <c r="AQ124" s="285"/>
      <c r="AR124" s="285"/>
      <c r="AS124" s="285"/>
    </row>
    <row r="125" spans="1:45" s="33" customFormat="1" ht="20.149999999999999" customHeight="1" x14ac:dyDescent="0.3">
      <c r="A125" s="329"/>
      <c r="B125" s="329"/>
      <c r="C125" s="145" t="s">
        <v>105</v>
      </c>
      <c r="D125" s="355"/>
      <c r="E125" s="433"/>
      <c r="F125" s="434"/>
      <c r="G125" s="381"/>
      <c r="H125" s="350" t="s">
        <v>72</v>
      </c>
      <c r="I125" s="351"/>
      <c r="J125" s="381"/>
      <c r="K125" s="358" t="e">
        <f>K18</f>
        <v>#REF!</v>
      </c>
      <c r="L125" s="359"/>
      <c r="M125" s="39" t="e">
        <f>M18</f>
        <v>#REF!</v>
      </c>
      <c r="N125" s="39" t="e">
        <f t="shared" ref="N125:W125" si="22">N18</f>
        <v>#REF!</v>
      </c>
      <c r="O125" s="39" t="e">
        <f t="shared" si="22"/>
        <v>#REF!</v>
      </c>
      <c r="P125" s="39" t="e">
        <f t="shared" si="22"/>
        <v>#REF!</v>
      </c>
      <c r="Q125" s="39" t="e">
        <f t="shared" si="22"/>
        <v>#REF!</v>
      </c>
      <c r="R125" s="39" t="e">
        <f t="shared" si="22"/>
        <v>#REF!</v>
      </c>
      <c r="S125" s="39" t="e">
        <f t="shared" si="22"/>
        <v>#REF!</v>
      </c>
      <c r="T125" s="39" t="e">
        <f t="shared" si="22"/>
        <v>#REF!</v>
      </c>
      <c r="U125" s="39" t="e">
        <f t="shared" si="22"/>
        <v>#REF!</v>
      </c>
      <c r="V125" s="39" t="e">
        <f t="shared" si="22"/>
        <v>#REF!</v>
      </c>
      <c r="W125" s="39" t="e">
        <f t="shared" si="22"/>
        <v>#REF!</v>
      </c>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5"/>
    </row>
    <row r="126" spans="1:45" s="33" customFormat="1" ht="20.149999999999999" customHeight="1" x14ac:dyDescent="0.3">
      <c r="A126" s="329"/>
      <c r="B126" s="329"/>
      <c r="C126" s="145" t="s">
        <v>105</v>
      </c>
      <c r="D126" s="326" t="s">
        <v>63</v>
      </c>
      <c r="E126" s="335"/>
      <c r="F126" s="336"/>
      <c r="G126" s="340"/>
      <c r="H126" s="40" t="s">
        <v>0</v>
      </c>
      <c r="I126" s="41">
        <f>SUM(L126:X126)/12</f>
        <v>0</v>
      </c>
      <c r="J126" s="340"/>
      <c r="K126" s="42" t="s">
        <v>0</v>
      </c>
      <c r="L126" s="4">
        <v>0</v>
      </c>
      <c r="M126" s="4"/>
      <c r="N126" s="4"/>
      <c r="O126" s="4"/>
      <c r="P126" s="4"/>
      <c r="Q126" s="4"/>
      <c r="R126" s="4"/>
      <c r="S126" s="4"/>
      <c r="T126" s="4"/>
      <c r="U126" s="4"/>
      <c r="V126" s="4"/>
      <c r="W126" s="4"/>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row>
    <row r="127" spans="1:45" s="33" customFormat="1" ht="20.149999999999999" customHeight="1" x14ac:dyDescent="0.3">
      <c r="A127" s="329"/>
      <c r="B127" s="329"/>
      <c r="C127" s="145" t="s">
        <v>105</v>
      </c>
      <c r="D127" s="326" t="s">
        <v>85</v>
      </c>
      <c r="E127" s="335"/>
      <c r="F127" s="336"/>
      <c r="G127" s="340"/>
      <c r="H127" s="40" t="s">
        <v>0</v>
      </c>
      <c r="I127" s="41">
        <f t="shared" ref="I127:I135" si="23">SUM(L127:X127)/12</f>
        <v>0</v>
      </c>
      <c r="J127" s="340"/>
      <c r="K127" s="42" t="s">
        <v>0</v>
      </c>
      <c r="L127" s="4"/>
      <c r="M127" s="4"/>
      <c r="N127" s="4"/>
      <c r="O127" s="4"/>
      <c r="P127" s="4"/>
      <c r="Q127" s="4"/>
      <c r="R127" s="4"/>
      <c r="S127" s="4"/>
      <c r="T127" s="4"/>
      <c r="U127" s="4"/>
      <c r="V127" s="4"/>
      <c r="W127" s="4"/>
      <c r="X127" s="285"/>
      <c r="Y127" s="285"/>
      <c r="Z127" s="285"/>
      <c r="AA127" s="285"/>
      <c r="AB127" s="285"/>
      <c r="AC127" s="285"/>
      <c r="AD127" s="285"/>
      <c r="AE127" s="285"/>
      <c r="AF127" s="285"/>
      <c r="AG127" s="285"/>
      <c r="AH127" s="285"/>
      <c r="AI127" s="285"/>
      <c r="AJ127" s="285"/>
      <c r="AK127" s="285"/>
      <c r="AL127" s="285"/>
      <c r="AM127" s="285"/>
      <c r="AN127" s="285"/>
      <c r="AO127" s="285"/>
      <c r="AP127" s="285"/>
      <c r="AQ127" s="285"/>
      <c r="AR127" s="285"/>
      <c r="AS127" s="285"/>
    </row>
    <row r="128" spans="1:45" s="33" customFormat="1" ht="20.149999999999999" customHeight="1" x14ac:dyDescent="0.3">
      <c r="A128" s="329"/>
      <c r="B128" s="329"/>
      <c r="C128" s="145" t="s">
        <v>105</v>
      </c>
      <c r="D128" s="326" t="s">
        <v>86</v>
      </c>
      <c r="E128" s="335"/>
      <c r="F128" s="336"/>
      <c r="G128" s="340"/>
      <c r="H128" s="40" t="s">
        <v>0</v>
      </c>
      <c r="I128" s="41">
        <f t="shared" si="23"/>
        <v>0</v>
      </c>
      <c r="J128" s="340"/>
      <c r="K128" s="42" t="s">
        <v>0</v>
      </c>
      <c r="L128" s="4"/>
      <c r="M128" s="4"/>
      <c r="N128" s="4"/>
      <c r="O128" s="4"/>
      <c r="P128" s="4"/>
      <c r="Q128" s="4"/>
      <c r="R128" s="4"/>
      <c r="S128" s="4"/>
      <c r="T128" s="4"/>
      <c r="U128" s="4"/>
      <c r="V128" s="4"/>
      <c r="W128" s="4"/>
      <c r="X128" s="285"/>
      <c r="Y128" s="285"/>
      <c r="Z128" s="285"/>
      <c r="AA128" s="285"/>
      <c r="AB128" s="285"/>
      <c r="AC128" s="285"/>
      <c r="AD128" s="285"/>
      <c r="AE128" s="285"/>
      <c r="AF128" s="285"/>
      <c r="AG128" s="285"/>
      <c r="AH128" s="285"/>
      <c r="AI128" s="285"/>
      <c r="AJ128" s="285"/>
      <c r="AK128" s="285"/>
      <c r="AL128" s="285"/>
      <c r="AM128" s="285"/>
      <c r="AN128" s="285"/>
      <c r="AO128" s="285"/>
      <c r="AP128" s="285"/>
      <c r="AQ128" s="285"/>
      <c r="AR128" s="285"/>
      <c r="AS128" s="285"/>
    </row>
    <row r="129" spans="1:45" s="33" customFormat="1" ht="20.149999999999999" customHeight="1" x14ac:dyDescent="0.3">
      <c r="A129" s="329"/>
      <c r="B129" s="329"/>
      <c r="C129" s="145" t="s">
        <v>105</v>
      </c>
      <c r="D129" s="326" t="s">
        <v>64</v>
      </c>
      <c r="E129" s="335"/>
      <c r="F129" s="336"/>
      <c r="G129" s="340"/>
      <c r="H129" s="40" t="s">
        <v>0</v>
      </c>
      <c r="I129" s="41">
        <f t="shared" si="23"/>
        <v>0</v>
      </c>
      <c r="J129" s="340"/>
      <c r="K129" s="42" t="s">
        <v>0</v>
      </c>
      <c r="L129" s="4"/>
      <c r="M129" s="4"/>
      <c r="N129" s="4"/>
      <c r="O129" s="4"/>
      <c r="P129" s="4"/>
      <c r="Q129" s="4"/>
      <c r="R129" s="4"/>
      <c r="S129" s="4"/>
      <c r="T129" s="4"/>
      <c r="U129" s="4"/>
      <c r="V129" s="4"/>
      <c r="W129" s="4"/>
      <c r="X129" s="285"/>
      <c r="Y129" s="285"/>
      <c r="Z129" s="285"/>
      <c r="AA129" s="285"/>
      <c r="AB129" s="285"/>
      <c r="AC129" s="285"/>
      <c r="AD129" s="285"/>
      <c r="AE129" s="285"/>
      <c r="AF129" s="285"/>
      <c r="AG129" s="285"/>
      <c r="AH129" s="285"/>
      <c r="AI129" s="285"/>
      <c r="AJ129" s="285"/>
      <c r="AK129" s="285"/>
      <c r="AL129" s="285"/>
      <c r="AM129" s="285"/>
      <c r="AN129" s="285"/>
      <c r="AO129" s="285"/>
      <c r="AP129" s="285"/>
      <c r="AQ129" s="285"/>
      <c r="AR129" s="285"/>
      <c r="AS129" s="285"/>
    </row>
    <row r="130" spans="1:45" s="33" customFormat="1" ht="20.149999999999999" customHeight="1" x14ac:dyDescent="0.3">
      <c r="A130" s="329"/>
      <c r="B130" s="329"/>
      <c r="C130" s="145" t="s">
        <v>105</v>
      </c>
      <c r="D130" s="326" t="s">
        <v>65</v>
      </c>
      <c r="E130" s="335"/>
      <c r="F130" s="336"/>
      <c r="G130" s="340"/>
      <c r="H130" s="40" t="s">
        <v>0</v>
      </c>
      <c r="I130" s="41">
        <f t="shared" si="23"/>
        <v>0</v>
      </c>
      <c r="J130" s="340"/>
      <c r="K130" s="42" t="s">
        <v>0</v>
      </c>
      <c r="L130" s="4"/>
      <c r="M130" s="4"/>
      <c r="N130" s="4"/>
      <c r="O130" s="4"/>
      <c r="P130" s="4"/>
      <c r="Q130" s="4"/>
      <c r="R130" s="4"/>
      <c r="S130" s="4"/>
      <c r="T130" s="4"/>
      <c r="U130" s="4"/>
      <c r="V130" s="4"/>
      <c r="W130" s="4"/>
      <c r="X130" s="285"/>
      <c r="Y130" s="285"/>
      <c r="Z130" s="285"/>
      <c r="AA130" s="285"/>
      <c r="AB130" s="285"/>
      <c r="AC130" s="285"/>
      <c r="AD130" s="285"/>
      <c r="AE130" s="285"/>
      <c r="AF130" s="285"/>
      <c r="AG130" s="285"/>
      <c r="AH130" s="285"/>
      <c r="AI130" s="285"/>
      <c r="AJ130" s="285"/>
      <c r="AK130" s="285"/>
      <c r="AL130" s="285"/>
      <c r="AM130" s="285"/>
      <c r="AN130" s="285"/>
      <c r="AO130" s="285"/>
      <c r="AP130" s="285"/>
      <c r="AQ130" s="285"/>
      <c r="AR130" s="285"/>
      <c r="AS130" s="285"/>
    </row>
    <row r="131" spans="1:45" s="33" customFormat="1" ht="20.149999999999999" customHeight="1" x14ac:dyDescent="0.3">
      <c r="A131" s="329"/>
      <c r="B131" s="329"/>
      <c r="C131" s="145" t="s">
        <v>105</v>
      </c>
      <c r="D131" s="326" t="s">
        <v>80</v>
      </c>
      <c r="E131" s="335"/>
      <c r="F131" s="336"/>
      <c r="G131" s="340"/>
      <c r="H131" s="40" t="s">
        <v>0</v>
      </c>
      <c r="I131" s="41">
        <f t="shared" si="23"/>
        <v>0</v>
      </c>
      <c r="J131" s="340"/>
      <c r="K131" s="42" t="s">
        <v>0</v>
      </c>
      <c r="L131" s="4"/>
      <c r="M131" s="4"/>
      <c r="N131" s="4"/>
      <c r="O131" s="4"/>
      <c r="P131" s="4"/>
      <c r="Q131" s="4"/>
      <c r="R131" s="4"/>
      <c r="S131" s="4"/>
      <c r="T131" s="4"/>
      <c r="U131" s="4"/>
      <c r="V131" s="4"/>
      <c r="W131" s="4"/>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5"/>
    </row>
    <row r="132" spans="1:45" s="33" customFormat="1" ht="20.149999999999999" customHeight="1" x14ac:dyDescent="0.3">
      <c r="A132" s="329"/>
      <c r="B132" s="329"/>
      <c r="C132" s="145" t="s">
        <v>105</v>
      </c>
      <c r="D132" s="326" t="s">
        <v>66</v>
      </c>
      <c r="E132" s="335"/>
      <c r="F132" s="336"/>
      <c r="G132" s="340"/>
      <c r="H132" s="40" t="s">
        <v>0</v>
      </c>
      <c r="I132" s="41">
        <f t="shared" si="23"/>
        <v>0</v>
      </c>
      <c r="J132" s="340"/>
      <c r="K132" s="42" t="s">
        <v>0</v>
      </c>
      <c r="L132" s="4"/>
      <c r="M132" s="4"/>
      <c r="N132" s="4"/>
      <c r="O132" s="4"/>
      <c r="P132" s="4"/>
      <c r="Q132" s="4"/>
      <c r="R132" s="4"/>
      <c r="S132" s="4"/>
      <c r="T132" s="4"/>
      <c r="U132" s="4"/>
      <c r="V132" s="4"/>
      <c r="W132" s="4"/>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row>
    <row r="133" spans="1:45" s="33" customFormat="1" ht="20.149999999999999" customHeight="1" x14ac:dyDescent="0.3">
      <c r="A133" s="329"/>
      <c r="B133" s="329"/>
      <c r="C133" s="145" t="s">
        <v>105</v>
      </c>
      <c r="D133" s="326" t="s">
        <v>67</v>
      </c>
      <c r="E133" s="335"/>
      <c r="F133" s="336"/>
      <c r="G133" s="340"/>
      <c r="H133" s="40" t="s">
        <v>0</v>
      </c>
      <c r="I133" s="41">
        <f t="shared" si="23"/>
        <v>0</v>
      </c>
      <c r="J133" s="340"/>
      <c r="K133" s="42" t="s">
        <v>0</v>
      </c>
      <c r="L133" s="4"/>
      <c r="M133" s="4"/>
      <c r="N133" s="4"/>
      <c r="O133" s="4"/>
      <c r="P133" s="4"/>
      <c r="Q133" s="4"/>
      <c r="R133" s="4"/>
      <c r="S133" s="4"/>
      <c r="T133" s="4"/>
      <c r="U133" s="4"/>
      <c r="V133" s="4"/>
      <c r="W133" s="4"/>
      <c r="X133" s="285"/>
      <c r="Y133" s="285"/>
      <c r="Z133" s="285"/>
      <c r="AA133" s="285"/>
      <c r="AB133" s="285"/>
      <c r="AC133" s="285"/>
      <c r="AD133" s="285"/>
      <c r="AE133" s="285"/>
      <c r="AF133" s="285"/>
      <c r="AG133" s="285"/>
      <c r="AH133" s="285"/>
      <c r="AI133" s="285"/>
      <c r="AJ133" s="285"/>
      <c r="AK133" s="285"/>
      <c r="AL133" s="285"/>
      <c r="AM133" s="285"/>
      <c r="AN133" s="285"/>
      <c r="AO133" s="285"/>
      <c r="AP133" s="285"/>
      <c r="AQ133" s="285"/>
      <c r="AR133" s="285"/>
      <c r="AS133" s="285"/>
    </row>
    <row r="134" spans="1:45" s="33" customFormat="1" ht="20.149999999999999" customHeight="1" x14ac:dyDescent="0.3">
      <c r="A134" s="329"/>
      <c r="B134" s="329"/>
      <c r="C134" s="145" t="s">
        <v>105</v>
      </c>
      <c r="D134" s="326" t="s">
        <v>68</v>
      </c>
      <c r="E134" s="335"/>
      <c r="F134" s="336"/>
      <c r="G134" s="340"/>
      <c r="H134" s="40" t="s">
        <v>0</v>
      </c>
      <c r="I134" s="41">
        <f t="shared" si="23"/>
        <v>0</v>
      </c>
      <c r="J134" s="340"/>
      <c r="K134" s="42" t="s">
        <v>0</v>
      </c>
      <c r="L134" s="4"/>
      <c r="M134" s="4"/>
      <c r="N134" s="4"/>
      <c r="O134" s="4"/>
      <c r="P134" s="4"/>
      <c r="Q134" s="4"/>
      <c r="R134" s="4"/>
      <c r="S134" s="4"/>
      <c r="T134" s="4"/>
      <c r="U134" s="4"/>
      <c r="V134" s="4"/>
      <c r="W134" s="4"/>
      <c r="X134" s="285"/>
      <c r="Y134" s="285"/>
      <c r="Z134" s="285"/>
      <c r="AA134" s="285"/>
      <c r="AB134" s="285"/>
      <c r="AC134" s="285"/>
      <c r="AD134" s="285"/>
      <c r="AE134" s="285"/>
      <c r="AF134" s="285"/>
      <c r="AG134" s="285"/>
      <c r="AH134" s="285"/>
      <c r="AI134" s="285"/>
      <c r="AJ134" s="285"/>
      <c r="AK134" s="285"/>
      <c r="AL134" s="285"/>
      <c r="AM134" s="285"/>
      <c r="AN134" s="285"/>
      <c r="AO134" s="285"/>
      <c r="AP134" s="285"/>
      <c r="AQ134" s="285"/>
      <c r="AR134" s="285"/>
      <c r="AS134" s="285"/>
    </row>
    <row r="135" spans="1:45" s="33" customFormat="1" ht="20.149999999999999" customHeight="1" x14ac:dyDescent="0.3">
      <c r="A135" s="329"/>
      <c r="B135" s="329"/>
      <c r="C135" s="145" t="s">
        <v>105</v>
      </c>
      <c r="D135" s="326" t="s">
        <v>37</v>
      </c>
      <c r="E135" s="335"/>
      <c r="F135" s="336"/>
      <c r="G135" s="340"/>
      <c r="H135" s="40" t="s">
        <v>0</v>
      </c>
      <c r="I135" s="41">
        <f t="shared" si="23"/>
        <v>0</v>
      </c>
      <c r="J135" s="340"/>
      <c r="K135" s="42" t="s">
        <v>0</v>
      </c>
      <c r="L135" s="4"/>
      <c r="M135" s="4"/>
      <c r="N135" s="4"/>
      <c r="O135" s="4"/>
      <c r="P135" s="4"/>
      <c r="Q135" s="4"/>
      <c r="R135" s="4"/>
      <c r="S135" s="4"/>
      <c r="T135" s="4"/>
      <c r="U135" s="4"/>
      <c r="V135" s="4"/>
      <c r="W135" s="4"/>
      <c r="X135" s="285"/>
      <c r="Y135" s="285"/>
      <c r="Z135" s="285"/>
      <c r="AA135" s="285"/>
      <c r="AB135" s="285"/>
      <c r="AC135" s="285"/>
      <c r="AD135" s="285"/>
      <c r="AE135" s="285"/>
      <c r="AF135" s="285"/>
      <c r="AG135" s="285"/>
      <c r="AH135" s="285"/>
      <c r="AI135" s="285"/>
      <c r="AJ135" s="285"/>
      <c r="AK135" s="285"/>
      <c r="AL135" s="285"/>
      <c r="AM135" s="285"/>
      <c r="AN135" s="285"/>
      <c r="AO135" s="285"/>
      <c r="AP135" s="285"/>
      <c r="AQ135" s="285"/>
      <c r="AR135" s="285"/>
      <c r="AS135" s="285"/>
    </row>
    <row r="136" spans="1:45" s="33" customFormat="1" ht="20.149999999999999" customHeight="1" thickBot="1" x14ac:dyDescent="0.35">
      <c r="A136" s="329"/>
      <c r="B136" s="329"/>
      <c r="C136" s="145" t="s">
        <v>105</v>
      </c>
      <c r="D136" s="326" t="s">
        <v>37</v>
      </c>
      <c r="E136" s="335"/>
      <c r="F136" s="336"/>
      <c r="G136" s="340"/>
      <c r="H136" s="40" t="s">
        <v>0</v>
      </c>
      <c r="I136" s="43">
        <f>SUM(L136:X136)/12</f>
        <v>0</v>
      </c>
      <c r="J136" s="340"/>
      <c r="K136" s="42" t="s">
        <v>0</v>
      </c>
      <c r="L136" s="4"/>
      <c r="M136" s="4"/>
      <c r="N136" s="4"/>
      <c r="O136" s="4"/>
      <c r="P136" s="4"/>
      <c r="Q136" s="4"/>
      <c r="R136" s="4"/>
      <c r="S136" s="4"/>
      <c r="T136" s="4"/>
      <c r="U136" s="4"/>
      <c r="V136" s="4"/>
      <c r="W136" s="4"/>
      <c r="X136" s="285"/>
      <c r="Y136" s="285"/>
      <c r="Z136" s="285"/>
      <c r="AA136" s="285"/>
      <c r="AB136" s="285"/>
      <c r="AC136" s="285"/>
      <c r="AD136" s="285"/>
      <c r="AE136" s="285"/>
      <c r="AF136" s="285"/>
      <c r="AG136" s="285"/>
      <c r="AH136" s="285"/>
      <c r="AI136" s="285"/>
      <c r="AJ136" s="285"/>
      <c r="AK136" s="285"/>
      <c r="AL136" s="285"/>
      <c r="AM136" s="285"/>
      <c r="AN136" s="285"/>
      <c r="AO136" s="285"/>
      <c r="AP136" s="285"/>
      <c r="AQ136" s="285"/>
      <c r="AR136" s="285"/>
      <c r="AS136" s="285"/>
    </row>
    <row r="137" spans="1:45" s="33" customFormat="1" ht="20.149999999999999" customHeight="1" x14ac:dyDescent="0.3">
      <c r="A137" s="329"/>
      <c r="B137" s="329"/>
      <c r="C137" s="145" t="s">
        <v>105</v>
      </c>
      <c r="D137" s="319" t="s">
        <v>24</v>
      </c>
      <c r="E137" s="320"/>
      <c r="F137" s="321"/>
      <c r="G137" s="341"/>
      <c r="H137" s="44" t="s">
        <v>0</v>
      </c>
      <c r="I137" s="45">
        <f>SUBTOTAL(109,I126:I136)</f>
        <v>0</v>
      </c>
      <c r="J137" s="341"/>
      <c r="K137" s="46" t="s">
        <v>0</v>
      </c>
      <c r="L137" s="47">
        <f>SUBTOTAL(109,L126:L136)</f>
        <v>0</v>
      </c>
      <c r="M137" s="47">
        <f>SUBTOTAL(109,M126:M136)</f>
        <v>0</v>
      </c>
      <c r="N137" s="47">
        <f t="shared" ref="N137:W137" si="24">SUBTOTAL(109,N126:N136)</f>
        <v>0</v>
      </c>
      <c r="O137" s="47">
        <f t="shared" si="24"/>
        <v>0</v>
      </c>
      <c r="P137" s="47">
        <f t="shared" si="24"/>
        <v>0</v>
      </c>
      <c r="Q137" s="47">
        <f t="shared" si="24"/>
        <v>0</v>
      </c>
      <c r="R137" s="47">
        <f t="shared" si="24"/>
        <v>0</v>
      </c>
      <c r="S137" s="47">
        <f t="shared" si="24"/>
        <v>0</v>
      </c>
      <c r="T137" s="47">
        <f t="shared" si="24"/>
        <v>0</v>
      </c>
      <c r="U137" s="47">
        <f t="shared" si="24"/>
        <v>0</v>
      </c>
      <c r="V137" s="47">
        <f t="shared" si="24"/>
        <v>0</v>
      </c>
      <c r="W137" s="47">
        <f t="shared" si="24"/>
        <v>0</v>
      </c>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5"/>
    </row>
    <row r="138" spans="1:45" s="33" customFormat="1" ht="20.149999999999999" customHeight="1" thickBot="1" x14ac:dyDescent="0.35">
      <c r="A138" s="329"/>
      <c r="B138" s="329"/>
      <c r="C138" s="145" t="s">
        <v>105</v>
      </c>
      <c r="D138" s="418"/>
      <c r="E138" s="419"/>
      <c r="F138" s="419"/>
      <c r="G138" s="419"/>
      <c r="H138" s="419"/>
      <c r="I138" s="419"/>
      <c r="J138" s="419"/>
      <c r="K138" s="419"/>
      <c r="L138" s="419"/>
      <c r="M138" s="419"/>
      <c r="N138" s="419"/>
      <c r="O138" s="419"/>
      <c r="P138" s="419"/>
      <c r="Q138" s="419"/>
      <c r="R138" s="419"/>
      <c r="S138" s="419"/>
      <c r="T138" s="419"/>
      <c r="U138" s="419"/>
      <c r="V138" s="419"/>
      <c r="W138" s="419"/>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row>
    <row r="139" spans="1:45" s="33" customFormat="1" ht="20.149999999999999" customHeight="1" thickBot="1" x14ac:dyDescent="0.35">
      <c r="A139" s="329"/>
      <c r="B139" s="329"/>
      <c r="C139" s="145" t="s">
        <v>105</v>
      </c>
      <c r="D139" s="386" t="s">
        <v>22</v>
      </c>
      <c r="E139" s="387"/>
      <c r="F139" s="387"/>
      <c r="G139" s="305"/>
      <c r="H139" s="305"/>
      <c r="I139" s="305"/>
      <c r="J139" s="305"/>
      <c r="K139" s="305"/>
      <c r="L139" s="305"/>
      <c r="M139" s="305"/>
      <c r="N139" s="305"/>
      <c r="O139" s="305"/>
      <c r="P139" s="305"/>
      <c r="Q139" s="305"/>
      <c r="R139" s="305"/>
      <c r="S139" s="305"/>
      <c r="T139" s="305"/>
      <c r="U139" s="305"/>
      <c r="V139" s="305"/>
      <c r="W139" s="385"/>
      <c r="X139" s="285"/>
      <c r="Y139" s="285"/>
      <c r="Z139" s="285"/>
      <c r="AA139" s="285"/>
      <c r="AB139" s="285"/>
      <c r="AC139" s="285"/>
      <c r="AD139" s="285"/>
      <c r="AE139" s="285"/>
      <c r="AF139" s="285"/>
      <c r="AG139" s="285"/>
      <c r="AH139" s="285"/>
      <c r="AI139" s="285"/>
      <c r="AJ139" s="285"/>
      <c r="AK139" s="285"/>
      <c r="AL139" s="285"/>
      <c r="AM139" s="285"/>
      <c r="AN139" s="285"/>
      <c r="AO139" s="285"/>
      <c r="AP139" s="285"/>
      <c r="AQ139" s="285"/>
      <c r="AR139" s="285"/>
      <c r="AS139" s="285"/>
    </row>
    <row r="140" spans="1:45" s="33" customFormat="1" ht="20.149999999999999" customHeight="1" x14ac:dyDescent="0.3">
      <c r="A140" s="329"/>
      <c r="B140" s="329"/>
      <c r="C140" s="145" t="s">
        <v>105</v>
      </c>
      <c r="D140" s="355"/>
      <c r="E140" s="356"/>
      <c r="F140" s="357"/>
      <c r="G140" s="381"/>
      <c r="H140" s="350" t="s">
        <v>72</v>
      </c>
      <c r="I140" s="351"/>
      <c r="J140" s="381"/>
      <c r="K140" s="358" t="e">
        <f>K18</f>
        <v>#REF!</v>
      </c>
      <c r="L140" s="359"/>
      <c r="M140" s="39" t="e">
        <f>M18</f>
        <v>#REF!</v>
      </c>
      <c r="N140" s="39" t="e">
        <f t="shared" ref="N140:W140" si="25">N18</f>
        <v>#REF!</v>
      </c>
      <c r="O140" s="39" t="e">
        <f t="shared" si="25"/>
        <v>#REF!</v>
      </c>
      <c r="P140" s="39" t="e">
        <f t="shared" si="25"/>
        <v>#REF!</v>
      </c>
      <c r="Q140" s="39" t="e">
        <f t="shared" si="25"/>
        <v>#REF!</v>
      </c>
      <c r="R140" s="39" t="e">
        <f t="shared" si="25"/>
        <v>#REF!</v>
      </c>
      <c r="S140" s="39" t="e">
        <f t="shared" si="25"/>
        <v>#REF!</v>
      </c>
      <c r="T140" s="39" t="e">
        <f t="shared" si="25"/>
        <v>#REF!</v>
      </c>
      <c r="U140" s="39" t="e">
        <f t="shared" si="25"/>
        <v>#REF!</v>
      </c>
      <c r="V140" s="39" t="e">
        <f t="shared" si="25"/>
        <v>#REF!</v>
      </c>
      <c r="W140" s="39" t="e">
        <f t="shared" si="25"/>
        <v>#REF!</v>
      </c>
      <c r="X140" s="285"/>
      <c r="Y140" s="285"/>
      <c r="Z140" s="285"/>
      <c r="AA140" s="285"/>
      <c r="AB140" s="285"/>
      <c r="AC140" s="285"/>
      <c r="AD140" s="285"/>
      <c r="AE140" s="285"/>
      <c r="AF140" s="285"/>
      <c r="AG140" s="285"/>
      <c r="AH140" s="285"/>
      <c r="AI140" s="285"/>
      <c r="AJ140" s="285"/>
      <c r="AK140" s="285"/>
      <c r="AL140" s="285"/>
      <c r="AM140" s="285"/>
      <c r="AN140" s="285"/>
      <c r="AO140" s="285"/>
      <c r="AP140" s="285"/>
      <c r="AQ140" s="285"/>
      <c r="AR140" s="285"/>
      <c r="AS140" s="285"/>
    </row>
    <row r="141" spans="1:45" s="33" customFormat="1" ht="20.149999999999999" customHeight="1" x14ac:dyDescent="0.3">
      <c r="A141" s="329"/>
      <c r="B141" s="329"/>
      <c r="C141" s="145" t="s">
        <v>105</v>
      </c>
      <c r="D141" s="326" t="s">
        <v>75</v>
      </c>
      <c r="E141" s="335"/>
      <c r="F141" s="336"/>
      <c r="G141" s="340"/>
      <c r="H141" s="40" t="s">
        <v>0</v>
      </c>
      <c r="I141" s="41">
        <f>SUM(L141:X141)/12</f>
        <v>0</v>
      </c>
      <c r="J141" s="340"/>
      <c r="K141" s="42" t="s">
        <v>0</v>
      </c>
      <c r="L141" s="4">
        <v>0</v>
      </c>
      <c r="M141" s="4"/>
      <c r="N141" s="4"/>
      <c r="O141" s="4"/>
      <c r="P141" s="4"/>
      <c r="Q141" s="4"/>
      <c r="R141" s="4"/>
      <c r="S141" s="4"/>
      <c r="T141" s="4"/>
      <c r="U141" s="4"/>
      <c r="V141" s="4"/>
      <c r="W141" s="4"/>
      <c r="X141" s="285"/>
      <c r="Y141" s="285"/>
      <c r="Z141" s="285"/>
      <c r="AA141" s="285"/>
      <c r="AB141" s="285"/>
      <c r="AC141" s="285"/>
      <c r="AD141" s="285"/>
      <c r="AE141" s="285"/>
      <c r="AF141" s="285"/>
      <c r="AG141" s="285"/>
      <c r="AH141" s="285"/>
      <c r="AI141" s="285"/>
      <c r="AJ141" s="285"/>
      <c r="AK141" s="285"/>
      <c r="AL141" s="285"/>
      <c r="AM141" s="285"/>
      <c r="AN141" s="285"/>
      <c r="AO141" s="285"/>
      <c r="AP141" s="285"/>
      <c r="AQ141" s="285"/>
      <c r="AR141" s="285"/>
      <c r="AS141" s="285"/>
    </row>
    <row r="142" spans="1:45" s="33" customFormat="1" ht="20.149999999999999" customHeight="1" x14ac:dyDescent="0.3">
      <c r="A142" s="329"/>
      <c r="B142" s="329"/>
      <c r="C142" s="145" t="s">
        <v>105</v>
      </c>
      <c r="D142" s="326" t="s">
        <v>69</v>
      </c>
      <c r="E142" s="335"/>
      <c r="F142" s="336"/>
      <c r="G142" s="340"/>
      <c r="H142" s="40" t="s">
        <v>0</v>
      </c>
      <c r="I142" s="41">
        <f t="shared" ref="I142:I149" si="26">SUM(L142:X142)/12</f>
        <v>0</v>
      </c>
      <c r="J142" s="340"/>
      <c r="K142" s="42" t="s">
        <v>0</v>
      </c>
      <c r="L142" s="4"/>
      <c r="M142" s="4"/>
      <c r="N142" s="4"/>
      <c r="O142" s="4"/>
      <c r="P142" s="4"/>
      <c r="Q142" s="4"/>
      <c r="R142" s="4"/>
      <c r="S142" s="4"/>
      <c r="T142" s="4"/>
      <c r="U142" s="4"/>
      <c r="V142" s="4"/>
      <c r="W142" s="4"/>
      <c r="X142" s="285"/>
      <c r="Y142" s="285"/>
      <c r="Z142" s="285"/>
      <c r="AA142" s="285"/>
      <c r="AB142" s="285"/>
      <c r="AC142" s="285"/>
      <c r="AD142" s="285"/>
      <c r="AE142" s="285"/>
      <c r="AF142" s="285"/>
      <c r="AG142" s="285"/>
      <c r="AH142" s="285"/>
      <c r="AI142" s="285"/>
      <c r="AJ142" s="285"/>
      <c r="AK142" s="285"/>
      <c r="AL142" s="285"/>
      <c r="AM142" s="285"/>
      <c r="AN142" s="285"/>
      <c r="AO142" s="285"/>
      <c r="AP142" s="285"/>
      <c r="AQ142" s="285"/>
      <c r="AR142" s="285"/>
      <c r="AS142" s="285"/>
    </row>
    <row r="143" spans="1:45" s="33" customFormat="1" ht="20.149999999999999" customHeight="1" x14ac:dyDescent="0.3">
      <c r="A143" s="329"/>
      <c r="B143" s="329"/>
      <c r="C143" s="145" t="s">
        <v>105</v>
      </c>
      <c r="D143" s="326" t="s">
        <v>89</v>
      </c>
      <c r="E143" s="335"/>
      <c r="F143" s="336"/>
      <c r="G143" s="340"/>
      <c r="H143" s="40" t="s">
        <v>0</v>
      </c>
      <c r="I143" s="41">
        <f t="shared" si="26"/>
        <v>0</v>
      </c>
      <c r="J143" s="340"/>
      <c r="K143" s="42" t="s">
        <v>0</v>
      </c>
      <c r="L143" s="4"/>
      <c r="M143" s="4"/>
      <c r="N143" s="4"/>
      <c r="O143" s="4"/>
      <c r="P143" s="4"/>
      <c r="Q143" s="4"/>
      <c r="R143" s="4"/>
      <c r="S143" s="4"/>
      <c r="T143" s="4"/>
      <c r="U143" s="4"/>
      <c r="V143" s="4"/>
      <c r="W143" s="4"/>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5"/>
    </row>
    <row r="144" spans="1:45" s="33" customFormat="1" ht="20.149999999999999" customHeight="1" x14ac:dyDescent="0.3">
      <c r="A144" s="329"/>
      <c r="B144" s="329"/>
      <c r="C144" s="145" t="s">
        <v>105</v>
      </c>
      <c r="D144" s="326" t="s">
        <v>84</v>
      </c>
      <c r="E144" s="335"/>
      <c r="F144" s="336"/>
      <c r="G144" s="340"/>
      <c r="H144" s="40" t="s">
        <v>0</v>
      </c>
      <c r="I144" s="41">
        <f t="shared" si="26"/>
        <v>0</v>
      </c>
      <c r="J144" s="340"/>
      <c r="K144" s="42" t="s">
        <v>0</v>
      </c>
      <c r="L144" s="4"/>
      <c r="M144" s="4"/>
      <c r="N144" s="4"/>
      <c r="O144" s="4"/>
      <c r="P144" s="4"/>
      <c r="Q144" s="4"/>
      <c r="R144" s="4"/>
      <c r="S144" s="4"/>
      <c r="T144" s="4"/>
      <c r="U144" s="4"/>
      <c r="V144" s="4"/>
      <c r="W144" s="4"/>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row>
    <row r="145" spans="1:45" s="33" customFormat="1" ht="20.149999999999999" customHeight="1" x14ac:dyDescent="0.3">
      <c r="A145" s="329"/>
      <c r="B145" s="329"/>
      <c r="C145" s="145" t="s">
        <v>105</v>
      </c>
      <c r="D145" s="326" t="s">
        <v>71</v>
      </c>
      <c r="E145" s="335"/>
      <c r="F145" s="336"/>
      <c r="G145" s="340"/>
      <c r="H145" s="40" t="s">
        <v>0</v>
      </c>
      <c r="I145" s="41">
        <f t="shared" si="26"/>
        <v>0</v>
      </c>
      <c r="J145" s="340"/>
      <c r="K145" s="42" t="s">
        <v>0</v>
      </c>
      <c r="L145" s="4"/>
      <c r="M145" s="4"/>
      <c r="N145" s="4"/>
      <c r="O145" s="4"/>
      <c r="P145" s="4"/>
      <c r="Q145" s="4"/>
      <c r="R145" s="4"/>
      <c r="S145" s="4"/>
      <c r="T145" s="4"/>
      <c r="U145" s="4"/>
      <c r="V145" s="4"/>
      <c r="W145" s="4"/>
      <c r="X145" s="285"/>
      <c r="Y145" s="285"/>
      <c r="Z145" s="285"/>
      <c r="AA145" s="285"/>
      <c r="AB145" s="285"/>
      <c r="AC145" s="285"/>
      <c r="AD145" s="285"/>
      <c r="AE145" s="285"/>
      <c r="AF145" s="285"/>
      <c r="AG145" s="285"/>
      <c r="AH145" s="285"/>
      <c r="AI145" s="285"/>
      <c r="AJ145" s="285"/>
      <c r="AK145" s="285"/>
      <c r="AL145" s="285"/>
      <c r="AM145" s="285"/>
      <c r="AN145" s="285"/>
      <c r="AO145" s="285"/>
      <c r="AP145" s="285"/>
      <c r="AQ145" s="285"/>
      <c r="AR145" s="285"/>
      <c r="AS145" s="285"/>
    </row>
    <row r="146" spans="1:45" s="33" customFormat="1" ht="20.149999999999999" customHeight="1" x14ac:dyDescent="0.3">
      <c r="A146" s="329"/>
      <c r="B146" s="329"/>
      <c r="C146" s="145" t="s">
        <v>105</v>
      </c>
      <c r="D146" s="326" t="s">
        <v>70</v>
      </c>
      <c r="E146" s="335"/>
      <c r="F146" s="336"/>
      <c r="G146" s="340"/>
      <c r="H146" s="40" t="s">
        <v>0</v>
      </c>
      <c r="I146" s="41">
        <f t="shared" si="26"/>
        <v>0</v>
      </c>
      <c r="J146" s="340"/>
      <c r="K146" s="42" t="s">
        <v>0</v>
      </c>
      <c r="L146" s="4"/>
      <c r="M146" s="4"/>
      <c r="N146" s="4"/>
      <c r="O146" s="4"/>
      <c r="P146" s="4"/>
      <c r="Q146" s="4"/>
      <c r="R146" s="4"/>
      <c r="S146" s="4"/>
      <c r="T146" s="4"/>
      <c r="U146" s="4"/>
      <c r="V146" s="4"/>
      <c r="W146" s="4"/>
      <c r="X146" s="285"/>
      <c r="Y146" s="285"/>
      <c r="Z146" s="285"/>
      <c r="AA146" s="285"/>
      <c r="AB146" s="285"/>
      <c r="AC146" s="285"/>
      <c r="AD146" s="285"/>
      <c r="AE146" s="285"/>
      <c r="AF146" s="285"/>
      <c r="AG146" s="285"/>
      <c r="AH146" s="285"/>
      <c r="AI146" s="285"/>
      <c r="AJ146" s="285"/>
      <c r="AK146" s="285"/>
      <c r="AL146" s="285"/>
      <c r="AM146" s="285"/>
      <c r="AN146" s="285"/>
      <c r="AO146" s="285"/>
      <c r="AP146" s="285"/>
      <c r="AQ146" s="285"/>
      <c r="AR146" s="285"/>
      <c r="AS146" s="285"/>
    </row>
    <row r="147" spans="1:45" s="33" customFormat="1" ht="20.149999999999999" customHeight="1" x14ac:dyDescent="0.3">
      <c r="A147" s="329"/>
      <c r="B147" s="329"/>
      <c r="C147" s="145" t="s">
        <v>105</v>
      </c>
      <c r="D147" s="326" t="s">
        <v>82</v>
      </c>
      <c r="E147" s="335"/>
      <c r="F147" s="336"/>
      <c r="G147" s="340"/>
      <c r="H147" s="40" t="s">
        <v>0</v>
      </c>
      <c r="I147" s="41">
        <f t="shared" si="26"/>
        <v>0</v>
      </c>
      <c r="J147" s="340"/>
      <c r="K147" s="42" t="s">
        <v>0</v>
      </c>
      <c r="L147" s="4"/>
      <c r="M147" s="4"/>
      <c r="N147" s="4"/>
      <c r="O147" s="4"/>
      <c r="P147" s="4"/>
      <c r="Q147" s="4"/>
      <c r="R147" s="4"/>
      <c r="S147" s="4"/>
      <c r="T147" s="4"/>
      <c r="U147" s="4"/>
      <c r="V147" s="4"/>
      <c r="W147" s="4"/>
      <c r="X147" s="285"/>
      <c r="Y147" s="285"/>
      <c r="Z147" s="285"/>
      <c r="AA147" s="285"/>
      <c r="AB147" s="285"/>
      <c r="AC147" s="285"/>
      <c r="AD147" s="285"/>
      <c r="AE147" s="285"/>
      <c r="AF147" s="285"/>
      <c r="AG147" s="285"/>
      <c r="AH147" s="285"/>
      <c r="AI147" s="285"/>
      <c r="AJ147" s="285"/>
      <c r="AK147" s="285"/>
      <c r="AL147" s="285"/>
      <c r="AM147" s="285"/>
      <c r="AN147" s="285"/>
      <c r="AO147" s="285"/>
      <c r="AP147" s="285"/>
      <c r="AQ147" s="285"/>
      <c r="AR147" s="285"/>
      <c r="AS147" s="285"/>
    </row>
    <row r="148" spans="1:45" s="33" customFormat="1" ht="20.149999999999999" customHeight="1" x14ac:dyDescent="0.3">
      <c r="A148" s="329"/>
      <c r="B148" s="329"/>
      <c r="C148" s="145" t="s">
        <v>105</v>
      </c>
      <c r="D148" s="326" t="s">
        <v>44</v>
      </c>
      <c r="E148" s="335"/>
      <c r="F148" s="336"/>
      <c r="G148" s="340"/>
      <c r="H148" s="40" t="s">
        <v>0</v>
      </c>
      <c r="I148" s="41">
        <f t="shared" si="26"/>
        <v>0</v>
      </c>
      <c r="J148" s="340"/>
      <c r="K148" s="42" t="s">
        <v>0</v>
      </c>
      <c r="L148" s="4"/>
      <c r="M148" s="4"/>
      <c r="N148" s="4"/>
      <c r="O148" s="4"/>
      <c r="P148" s="4"/>
      <c r="Q148" s="4"/>
      <c r="R148" s="4"/>
      <c r="S148" s="4"/>
      <c r="T148" s="4"/>
      <c r="U148" s="4"/>
      <c r="V148" s="4"/>
      <c r="W148" s="4"/>
      <c r="X148" s="285"/>
      <c r="Y148" s="285"/>
      <c r="Z148" s="285"/>
      <c r="AA148" s="285"/>
      <c r="AB148" s="285"/>
      <c r="AC148" s="285"/>
      <c r="AD148" s="285"/>
      <c r="AE148" s="285"/>
      <c r="AF148" s="285"/>
      <c r="AG148" s="285"/>
      <c r="AH148" s="285"/>
      <c r="AI148" s="285"/>
      <c r="AJ148" s="285"/>
      <c r="AK148" s="285"/>
      <c r="AL148" s="285"/>
      <c r="AM148" s="285"/>
      <c r="AN148" s="285"/>
      <c r="AO148" s="285"/>
      <c r="AP148" s="285"/>
      <c r="AQ148" s="285"/>
      <c r="AR148" s="285"/>
      <c r="AS148" s="285"/>
    </row>
    <row r="149" spans="1:45" s="33" customFormat="1" ht="20.149999999999999" customHeight="1" x14ac:dyDescent="0.3">
      <c r="A149" s="329"/>
      <c r="B149" s="329"/>
      <c r="C149" s="145" t="s">
        <v>105</v>
      </c>
      <c r="D149" s="326" t="s">
        <v>37</v>
      </c>
      <c r="E149" s="335"/>
      <c r="F149" s="336"/>
      <c r="G149" s="340"/>
      <c r="H149" s="40" t="s">
        <v>0</v>
      </c>
      <c r="I149" s="41">
        <f t="shared" si="26"/>
        <v>0</v>
      </c>
      <c r="J149" s="340"/>
      <c r="K149" s="42" t="s">
        <v>0</v>
      </c>
      <c r="L149" s="4"/>
      <c r="M149" s="4"/>
      <c r="N149" s="4"/>
      <c r="O149" s="4"/>
      <c r="P149" s="4"/>
      <c r="Q149" s="4"/>
      <c r="R149" s="4"/>
      <c r="S149" s="4"/>
      <c r="T149" s="4"/>
      <c r="U149" s="4"/>
      <c r="V149" s="4"/>
      <c r="W149" s="4"/>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5"/>
    </row>
    <row r="150" spans="1:45" s="33" customFormat="1" ht="20.149999999999999" customHeight="1" thickBot="1" x14ac:dyDescent="0.35">
      <c r="A150" s="329"/>
      <c r="B150" s="329"/>
      <c r="C150" s="145" t="s">
        <v>105</v>
      </c>
      <c r="D150" s="326" t="s">
        <v>37</v>
      </c>
      <c r="E150" s="335"/>
      <c r="F150" s="336"/>
      <c r="G150" s="340"/>
      <c r="H150" s="40" t="s">
        <v>0</v>
      </c>
      <c r="I150" s="43">
        <f>SUM(L150:X150)/12</f>
        <v>0</v>
      </c>
      <c r="J150" s="340"/>
      <c r="K150" s="42" t="s">
        <v>0</v>
      </c>
      <c r="L150" s="4"/>
      <c r="M150" s="4"/>
      <c r="N150" s="4"/>
      <c r="O150" s="4"/>
      <c r="P150" s="4"/>
      <c r="Q150" s="4"/>
      <c r="R150" s="4"/>
      <c r="S150" s="4"/>
      <c r="T150" s="4"/>
      <c r="U150" s="4"/>
      <c r="V150" s="4"/>
      <c r="W150" s="4"/>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row>
    <row r="151" spans="1:45" s="33" customFormat="1" ht="20.149999999999999" customHeight="1" x14ac:dyDescent="0.3">
      <c r="A151" s="329"/>
      <c r="B151" s="329"/>
      <c r="C151" s="145" t="s">
        <v>105</v>
      </c>
      <c r="D151" s="319" t="s">
        <v>23</v>
      </c>
      <c r="E151" s="320"/>
      <c r="F151" s="321"/>
      <c r="G151" s="341"/>
      <c r="H151" s="44" t="s">
        <v>0</v>
      </c>
      <c r="I151" s="45">
        <f>SUBTOTAL(109,I141:I150)</f>
        <v>0</v>
      </c>
      <c r="J151" s="341"/>
      <c r="K151" s="46" t="s">
        <v>0</v>
      </c>
      <c r="L151" s="47">
        <f>SUBTOTAL(109,L141:L150)</f>
        <v>0</v>
      </c>
      <c r="M151" s="47">
        <f>SUBTOTAL(109,M141:M150)</f>
        <v>0</v>
      </c>
      <c r="N151" s="47">
        <f t="shared" ref="N151:W151" si="27">SUBTOTAL(109,N141:N150)</f>
        <v>0</v>
      </c>
      <c r="O151" s="47">
        <f t="shared" si="27"/>
        <v>0</v>
      </c>
      <c r="P151" s="47">
        <f t="shared" si="27"/>
        <v>0</v>
      </c>
      <c r="Q151" s="47">
        <f t="shared" si="27"/>
        <v>0</v>
      </c>
      <c r="R151" s="47">
        <f t="shared" si="27"/>
        <v>0</v>
      </c>
      <c r="S151" s="47">
        <f t="shared" si="27"/>
        <v>0</v>
      </c>
      <c r="T151" s="47">
        <f t="shared" si="27"/>
        <v>0</v>
      </c>
      <c r="U151" s="47">
        <f t="shared" si="27"/>
        <v>0</v>
      </c>
      <c r="V151" s="47">
        <f t="shared" si="27"/>
        <v>0</v>
      </c>
      <c r="W151" s="47">
        <f t="shared" si="27"/>
        <v>0</v>
      </c>
      <c r="X151" s="285"/>
      <c r="Y151" s="285"/>
      <c r="Z151" s="285"/>
      <c r="AA151" s="285"/>
      <c r="AB151" s="285"/>
      <c r="AC151" s="285"/>
      <c r="AD151" s="285"/>
      <c r="AE151" s="285"/>
      <c r="AF151" s="285"/>
      <c r="AG151" s="285"/>
      <c r="AH151" s="285"/>
      <c r="AI151" s="285"/>
      <c r="AJ151" s="285"/>
      <c r="AK151" s="285"/>
      <c r="AL151" s="285"/>
      <c r="AM151" s="285"/>
      <c r="AN151" s="285"/>
      <c r="AO151" s="285"/>
      <c r="AP151" s="285"/>
      <c r="AQ151" s="285"/>
      <c r="AR151" s="285"/>
      <c r="AS151" s="285"/>
    </row>
    <row r="152" spans="1:45" s="33" customFormat="1" ht="20.149999999999999" customHeight="1" x14ac:dyDescent="0.3">
      <c r="A152" s="329"/>
      <c r="B152" s="329"/>
      <c r="C152" s="145" t="s">
        <v>105</v>
      </c>
      <c r="D152" s="360"/>
      <c r="E152" s="361"/>
      <c r="F152" s="361"/>
      <c r="G152" s="361"/>
      <c r="H152" s="361"/>
      <c r="I152" s="361"/>
      <c r="J152" s="361"/>
      <c r="K152" s="361"/>
      <c r="L152" s="361"/>
      <c r="M152" s="361"/>
      <c r="N152" s="361"/>
      <c r="O152" s="361"/>
      <c r="P152" s="361"/>
      <c r="Q152" s="361"/>
      <c r="R152" s="361"/>
      <c r="S152" s="361"/>
      <c r="T152" s="361"/>
      <c r="U152" s="361"/>
      <c r="V152" s="361"/>
      <c r="W152" s="361"/>
      <c r="X152" s="285"/>
      <c r="Y152" s="285"/>
      <c r="Z152" s="285"/>
      <c r="AA152" s="285"/>
      <c r="AB152" s="285"/>
      <c r="AC152" s="285"/>
      <c r="AD152" s="285"/>
      <c r="AE152" s="285"/>
      <c r="AF152" s="285"/>
      <c r="AG152" s="285"/>
      <c r="AH152" s="285"/>
      <c r="AI152" s="285"/>
      <c r="AJ152" s="285"/>
      <c r="AK152" s="285"/>
      <c r="AL152" s="285"/>
      <c r="AM152" s="285"/>
      <c r="AN152" s="285"/>
      <c r="AO152" s="285"/>
      <c r="AP152" s="285"/>
      <c r="AQ152" s="285"/>
      <c r="AR152" s="285"/>
      <c r="AS152" s="285"/>
    </row>
    <row r="153" spans="1:45" s="32" customFormat="1" ht="99.9" customHeight="1" thickBot="1" x14ac:dyDescent="0.35">
      <c r="A153" s="329"/>
      <c r="B153" s="329"/>
      <c r="C153" s="145" t="s">
        <v>105</v>
      </c>
      <c r="D153" s="426" t="s">
        <v>124</v>
      </c>
      <c r="E153" s="427"/>
      <c r="F153" s="427"/>
      <c r="G153" s="428"/>
      <c r="H153" s="428"/>
      <c r="I153" s="428"/>
      <c r="J153" s="428"/>
      <c r="K153" s="428"/>
      <c r="L153" s="428"/>
      <c r="M153" s="428"/>
      <c r="N153" s="428"/>
      <c r="O153" s="428"/>
      <c r="P153" s="428"/>
      <c r="Q153" s="428"/>
      <c r="R153" s="428"/>
      <c r="S153" s="428"/>
      <c r="T153" s="428"/>
      <c r="U153" s="428"/>
      <c r="V153" s="428"/>
      <c r="W153" s="428"/>
      <c r="X153" s="285"/>
      <c r="Y153" s="285"/>
      <c r="Z153" s="285"/>
      <c r="AA153" s="285"/>
      <c r="AB153" s="285"/>
      <c r="AC153" s="285"/>
      <c r="AD153" s="285"/>
      <c r="AE153" s="285"/>
      <c r="AF153" s="285"/>
      <c r="AG153" s="285"/>
      <c r="AH153" s="285"/>
      <c r="AI153" s="285"/>
      <c r="AJ153" s="285"/>
      <c r="AK153" s="285"/>
      <c r="AL153" s="285"/>
      <c r="AM153" s="285"/>
      <c r="AN153" s="285"/>
      <c r="AO153" s="285"/>
      <c r="AP153" s="285"/>
      <c r="AQ153" s="285"/>
      <c r="AR153" s="285"/>
      <c r="AS153" s="285"/>
    </row>
    <row r="154" spans="1:45" s="33" customFormat="1" ht="20.149999999999999" customHeight="1" x14ac:dyDescent="0.3">
      <c r="A154" s="329"/>
      <c r="B154" s="329"/>
      <c r="C154" s="145" t="s">
        <v>105</v>
      </c>
      <c r="D154" s="373" t="s">
        <v>1</v>
      </c>
      <c r="E154" s="374"/>
      <c r="F154" s="374"/>
      <c r="G154" s="374"/>
      <c r="H154" s="374"/>
      <c r="I154" s="374"/>
      <c r="J154" s="374"/>
      <c r="K154" s="374"/>
      <c r="L154" s="374"/>
      <c r="M154" s="374"/>
      <c r="N154" s="374"/>
      <c r="O154" s="374"/>
      <c r="P154" s="374"/>
      <c r="Q154" s="374"/>
      <c r="R154" s="374"/>
      <c r="S154" s="374"/>
      <c r="T154" s="374"/>
      <c r="U154" s="374"/>
      <c r="V154" s="374"/>
      <c r="W154" s="375"/>
      <c r="X154" s="285"/>
      <c r="Y154" s="285"/>
      <c r="Z154" s="285"/>
      <c r="AA154" s="285"/>
      <c r="AB154" s="285"/>
      <c r="AC154" s="285"/>
      <c r="AD154" s="285"/>
      <c r="AE154" s="285"/>
      <c r="AF154" s="285"/>
      <c r="AG154" s="285"/>
      <c r="AH154" s="285"/>
      <c r="AI154" s="285"/>
      <c r="AJ154" s="285"/>
      <c r="AK154" s="285"/>
      <c r="AL154" s="285"/>
      <c r="AM154" s="285"/>
      <c r="AN154" s="285"/>
      <c r="AO154" s="285"/>
      <c r="AP154" s="285"/>
      <c r="AQ154" s="285"/>
      <c r="AR154" s="285"/>
      <c r="AS154" s="285"/>
    </row>
    <row r="155" spans="1:45" s="33" customFormat="1" ht="20.149999999999999" customHeight="1" thickBot="1" x14ac:dyDescent="0.35">
      <c r="A155" s="329"/>
      <c r="B155" s="329"/>
      <c r="C155" s="145" t="s">
        <v>105</v>
      </c>
      <c r="D155" s="376"/>
      <c r="E155" s="377"/>
      <c r="F155" s="377"/>
      <c r="G155" s="377"/>
      <c r="H155" s="377"/>
      <c r="I155" s="377"/>
      <c r="J155" s="377"/>
      <c r="K155" s="377"/>
      <c r="L155" s="377"/>
      <c r="M155" s="377"/>
      <c r="N155" s="377"/>
      <c r="O155" s="377"/>
      <c r="P155" s="377"/>
      <c r="Q155" s="377"/>
      <c r="R155" s="377"/>
      <c r="S155" s="377"/>
      <c r="T155" s="377"/>
      <c r="U155" s="377"/>
      <c r="V155" s="377"/>
      <c r="W155" s="378"/>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row>
    <row r="156" spans="1:45" s="33" customFormat="1" ht="20.149999999999999" customHeight="1" x14ac:dyDescent="0.3">
      <c r="A156" s="329"/>
      <c r="B156" s="329"/>
      <c r="C156" s="145" t="s">
        <v>105</v>
      </c>
      <c r="D156" s="413"/>
      <c r="E156" s="414"/>
      <c r="F156" s="415"/>
      <c r="G156" s="382"/>
      <c r="H156" s="350" t="s">
        <v>72</v>
      </c>
      <c r="I156" s="351"/>
      <c r="J156" s="382"/>
      <c r="K156" s="379" t="e">
        <f>K18</f>
        <v>#REF!</v>
      </c>
      <c r="L156" s="380"/>
      <c r="M156" s="64" t="e">
        <f>M18</f>
        <v>#REF!</v>
      </c>
      <c r="N156" s="64" t="e">
        <f t="shared" ref="N156:W156" si="28">N18</f>
        <v>#REF!</v>
      </c>
      <c r="O156" s="64" t="e">
        <f t="shared" si="28"/>
        <v>#REF!</v>
      </c>
      <c r="P156" s="64" t="e">
        <f t="shared" si="28"/>
        <v>#REF!</v>
      </c>
      <c r="Q156" s="64" t="e">
        <f t="shared" si="28"/>
        <v>#REF!</v>
      </c>
      <c r="R156" s="64" t="e">
        <f t="shared" si="28"/>
        <v>#REF!</v>
      </c>
      <c r="S156" s="64" t="e">
        <f t="shared" si="28"/>
        <v>#REF!</v>
      </c>
      <c r="T156" s="64" t="e">
        <f t="shared" si="28"/>
        <v>#REF!</v>
      </c>
      <c r="U156" s="64" t="e">
        <f t="shared" si="28"/>
        <v>#REF!</v>
      </c>
      <c r="V156" s="64" t="e">
        <f t="shared" si="28"/>
        <v>#REF!</v>
      </c>
      <c r="W156" s="64" t="e">
        <f t="shared" si="28"/>
        <v>#REF!</v>
      </c>
      <c r="X156" s="285"/>
      <c r="Y156" s="285"/>
      <c r="Z156" s="285"/>
      <c r="AA156" s="285"/>
      <c r="AB156" s="285"/>
      <c r="AC156" s="285"/>
      <c r="AD156" s="285"/>
      <c r="AE156" s="285"/>
      <c r="AF156" s="285"/>
      <c r="AG156" s="285"/>
      <c r="AH156" s="285"/>
      <c r="AI156" s="285"/>
      <c r="AJ156" s="285"/>
      <c r="AK156" s="285"/>
      <c r="AL156" s="285"/>
      <c r="AM156" s="285"/>
      <c r="AN156" s="285"/>
      <c r="AO156" s="285"/>
      <c r="AP156" s="285"/>
      <c r="AQ156" s="285"/>
      <c r="AR156" s="285"/>
      <c r="AS156" s="285"/>
    </row>
    <row r="157" spans="1:45" s="33" customFormat="1" ht="20.149999999999999" customHeight="1" x14ac:dyDescent="0.3">
      <c r="A157" s="329"/>
      <c r="B157" s="329"/>
      <c r="C157" s="145" t="s">
        <v>105</v>
      </c>
      <c r="D157" s="417" t="s">
        <v>28</v>
      </c>
      <c r="E157" s="353"/>
      <c r="F157" s="354"/>
      <c r="G157" s="383"/>
      <c r="H157" s="40" t="s">
        <v>0</v>
      </c>
      <c r="I157" s="65" t="e">
        <f>I35</f>
        <v>#REF!</v>
      </c>
      <c r="J157" s="383"/>
      <c r="K157" s="40" t="s">
        <v>0</v>
      </c>
      <c r="L157" s="45">
        <f t="shared" ref="L157:W157" si="29">L35</f>
        <v>0</v>
      </c>
      <c r="M157" s="45">
        <f t="shared" si="29"/>
        <v>0</v>
      </c>
      <c r="N157" s="45">
        <f t="shared" si="29"/>
        <v>0</v>
      </c>
      <c r="O157" s="45">
        <f t="shared" si="29"/>
        <v>0</v>
      </c>
      <c r="P157" s="45">
        <f t="shared" si="29"/>
        <v>0</v>
      </c>
      <c r="Q157" s="45">
        <f t="shared" si="29"/>
        <v>0</v>
      </c>
      <c r="R157" s="45">
        <f t="shared" si="29"/>
        <v>0</v>
      </c>
      <c r="S157" s="45">
        <f t="shared" si="29"/>
        <v>0</v>
      </c>
      <c r="T157" s="45">
        <f t="shared" si="29"/>
        <v>0</v>
      </c>
      <c r="U157" s="45" t="e">
        <f t="shared" si="29"/>
        <v>#REF!</v>
      </c>
      <c r="V157" s="45" t="e">
        <f t="shared" si="29"/>
        <v>#REF!</v>
      </c>
      <c r="W157" s="45" t="e">
        <f t="shared" si="29"/>
        <v>#REF!</v>
      </c>
      <c r="X157" s="285"/>
      <c r="Y157" s="285"/>
      <c r="Z157" s="285"/>
      <c r="AA157" s="285"/>
      <c r="AB157" s="285"/>
      <c r="AC157" s="285"/>
      <c r="AD157" s="285"/>
      <c r="AE157" s="285"/>
      <c r="AF157" s="285"/>
      <c r="AG157" s="285"/>
      <c r="AH157" s="285"/>
      <c r="AI157" s="285"/>
      <c r="AJ157" s="285"/>
      <c r="AK157" s="285"/>
      <c r="AL157" s="285"/>
      <c r="AM157" s="285"/>
      <c r="AN157" s="285"/>
      <c r="AO157" s="285"/>
      <c r="AP157" s="285"/>
      <c r="AQ157" s="285"/>
      <c r="AR157" s="285"/>
      <c r="AS157" s="285"/>
    </row>
    <row r="158" spans="1:45" s="33" customFormat="1" ht="20.149999999999999" customHeight="1" x14ac:dyDescent="0.3">
      <c r="A158" s="329"/>
      <c r="B158" s="329"/>
      <c r="C158" s="145" t="s">
        <v>105</v>
      </c>
      <c r="D158" s="388"/>
      <c r="E158" s="389"/>
      <c r="F158" s="390"/>
      <c r="G158" s="383"/>
      <c r="H158" s="56"/>
      <c r="I158" s="57"/>
      <c r="J158" s="383"/>
      <c r="K158" s="56"/>
      <c r="L158" s="346"/>
      <c r="M158" s="346"/>
      <c r="N158" s="346"/>
      <c r="O158" s="346"/>
      <c r="P158" s="346"/>
      <c r="Q158" s="346"/>
      <c r="R158" s="346"/>
      <c r="S158" s="346"/>
      <c r="T158" s="346"/>
      <c r="U158" s="346"/>
      <c r="V158" s="346"/>
      <c r="W158" s="347"/>
      <c r="X158" s="285"/>
      <c r="Y158" s="285"/>
      <c r="Z158" s="285"/>
      <c r="AA158" s="285"/>
      <c r="AB158" s="285"/>
      <c r="AC158" s="285"/>
      <c r="AD158" s="285"/>
      <c r="AE158" s="285"/>
      <c r="AF158" s="285"/>
      <c r="AG158" s="285"/>
      <c r="AH158" s="285"/>
      <c r="AI158" s="285"/>
      <c r="AJ158" s="285"/>
      <c r="AK158" s="285"/>
      <c r="AL158" s="285"/>
      <c r="AM158" s="285"/>
      <c r="AN158" s="285"/>
      <c r="AO158" s="285"/>
      <c r="AP158" s="285"/>
      <c r="AQ158" s="285"/>
      <c r="AR158" s="285"/>
      <c r="AS158" s="285"/>
    </row>
    <row r="159" spans="1:45" s="33" customFormat="1" ht="20.149999999999999" customHeight="1" x14ac:dyDescent="0.3">
      <c r="A159" s="329"/>
      <c r="B159" s="329"/>
      <c r="C159" s="145" t="s">
        <v>105</v>
      </c>
      <c r="D159" s="352" t="s">
        <v>25</v>
      </c>
      <c r="E159" s="353"/>
      <c r="F159" s="354"/>
      <c r="G159" s="383"/>
      <c r="H159" s="40" t="s">
        <v>0</v>
      </c>
      <c r="I159" s="66">
        <f>I121</f>
        <v>0</v>
      </c>
      <c r="J159" s="383"/>
      <c r="K159" s="40" t="s">
        <v>0</v>
      </c>
      <c r="L159" s="67">
        <f t="shared" ref="L159:W159" si="30">L121</f>
        <v>0</v>
      </c>
      <c r="M159" s="67">
        <f t="shared" si="30"/>
        <v>0</v>
      </c>
      <c r="N159" s="67">
        <f t="shared" si="30"/>
        <v>0</v>
      </c>
      <c r="O159" s="67">
        <f t="shared" si="30"/>
        <v>0</v>
      </c>
      <c r="P159" s="67">
        <f t="shared" si="30"/>
        <v>0</v>
      </c>
      <c r="Q159" s="67">
        <f t="shared" si="30"/>
        <v>0</v>
      </c>
      <c r="R159" s="67">
        <f t="shared" si="30"/>
        <v>0</v>
      </c>
      <c r="S159" s="67">
        <f t="shared" si="30"/>
        <v>0</v>
      </c>
      <c r="T159" s="67">
        <f t="shared" si="30"/>
        <v>0</v>
      </c>
      <c r="U159" s="67">
        <f t="shared" si="30"/>
        <v>0</v>
      </c>
      <c r="V159" s="67">
        <f t="shared" si="30"/>
        <v>0</v>
      </c>
      <c r="W159" s="67">
        <f t="shared" si="30"/>
        <v>0</v>
      </c>
      <c r="X159" s="285"/>
      <c r="Y159" s="285"/>
      <c r="Z159" s="285"/>
      <c r="AA159" s="285"/>
      <c r="AB159" s="285"/>
      <c r="AC159" s="285"/>
      <c r="AD159" s="285"/>
      <c r="AE159" s="285"/>
      <c r="AF159" s="285"/>
      <c r="AG159" s="285"/>
      <c r="AH159" s="285"/>
      <c r="AI159" s="285"/>
      <c r="AJ159" s="285"/>
      <c r="AK159" s="285"/>
      <c r="AL159" s="285"/>
      <c r="AM159" s="285"/>
      <c r="AN159" s="285"/>
      <c r="AO159" s="285"/>
      <c r="AP159" s="285"/>
      <c r="AQ159" s="285"/>
      <c r="AR159" s="285"/>
      <c r="AS159" s="285"/>
    </row>
    <row r="160" spans="1:45" s="33" customFormat="1" ht="20.149999999999999" customHeight="1" x14ac:dyDescent="0.3">
      <c r="A160" s="329"/>
      <c r="B160" s="329"/>
      <c r="C160" s="145" t="s">
        <v>105</v>
      </c>
      <c r="D160" s="352" t="s">
        <v>35</v>
      </c>
      <c r="E160" s="353"/>
      <c r="F160" s="354"/>
      <c r="G160" s="383"/>
      <c r="H160" s="40" t="s">
        <v>0</v>
      </c>
      <c r="I160" s="66">
        <f>I137</f>
        <v>0</v>
      </c>
      <c r="J160" s="383"/>
      <c r="K160" s="40" t="s">
        <v>0</v>
      </c>
      <c r="L160" s="68">
        <f t="shared" ref="L160:W160" si="31">L137</f>
        <v>0</v>
      </c>
      <c r="M160" s="68">
        <f t="shared" si="31"/>
        <v>0</v>
      </c>
      <c r="N160" s="68">
        <f t="shared" si="31"/>
        <v>0</v>
      </c>
      <c r="O160" s="68">
        <f t="shared" si="31"/>
        <v>0</v>
      </c>
      <c r="P160" s="68">
        <f t="shared" si="31"/>
        <v>0</v>
      </c>
      <c r="Q160" s="68">
        <f t="shared" si="31"/>
        <v>0</v>
      </c>
      <c r="R160" s="68">
        <f t="shared" si="31"/>
        <v>0</v>
      </c>
      <c r="S160" s="68">
        <f t="shared" si="31"/>
        <v>0</v>
      </c>
      <c r="T160" s="68">
        <f t="shared" si="31"/>
        <v>0</v>
      </c>
      <c r="U160" s="68">
        <f t="shared" si="31"/>
        <v>0</v>
      </c>
      <c r="V160" s="68">
        <f t="shared" si="31"/>
        <v>0</v>
      </c>
      <c r="W160" s="68">
        <f t="shared" si="31"/>
        <v>0</v>
      </c>
      <c r="X160" s="285"/>
      <c r="Y160" s="285"/>
      <c r="Z160" s="285"/>
      <c r="AA160" s="285"/>
      <c r="AB160" s="285"/>
      <c r="AC160" s="285"/>
      <c r="AD160" s="285"/>
      <c r="AE160" s="285"/>
      <c r="AF160" s="285"/>
      <c r="AG160" s="285"/>
      <c r="AH160" s="285"/>
      <c r="AI160" s="285"/>
      <c r="AJ160" s="285"/>
      <c r="AK160" s="285"/>
      <c r="AL160" s="285"/>
      <c r="AM160" s="285"/>
      <c r="AN160" s="285"/>
      <c r="AO160" s="285"/>
      <c r="AP160" s="285"/>
      <c r="AQ160" s="285"/>
      <c r="AR160" s="285"/>
      <c r="AS160" s="285"/>
    </row>
    <row r="161" spans="1:45" s="33" customFormat="1" ht="20.149999999999999" customHeight="1" thickBot="1" x14ac:dyDescent="0.35">
      <c r="A161" s="329"/>
      <c r="B161" s="329"/>
      <c r="C161" s="145" t="s">
        <v>105</v>
      </c>
      <c r="D161" s="352" t="s">
        <v>26</v>
      </c>
      <c r="E161" s="353"/>
      <c r="F161" s="354"/>
      <c r="G161" s="383"/>
      <c r="H161" s="40" t="s">
        <v>0</v>
      </c>
      <c r="I161" s="69">
        <f>I151</f>
        <v>0</v>
      </c>
      <c r="J161" s="383"/>
      <c r="K161" s="40" t="s">
        <v>0</v>
      </c>
      <c r="L161" s="70">
        <f t="shared" ref="L161:W161" si="32">L151</f>
        <v>0</v>
      </c>
      <c r="M161" s="70">
        <f t="shared" si="32"/>
        <v>0</v>
      </c>
      <c r="N161" s="70">
        <f t="shared" si="32"/>
        <v>0</v>
      </c>
      <c r="O161" s="70">
        <f t="shared" si="32"/>
        <v>0</v>
      </c>
      <c r="P161" s="70">
        <f t="shared" si="32"/>
        <v>0</v>
      </c>
      <c r="Q161" s="70">
        <f t="shared" si="32"/>
        <v>0</v>
      </c>
      <c r="R161" s="70">
        <f t="shared" si="32"/>
        <v>0</v>
      </c>
      <c r="S161" s="70">
        <f t="shared" si="32"/>
        <v>0</v>
      </c>
      <c r="T161" s="70">
        <f t="shared" si="32"/>
        <v>0</v>
      </c>
      <c r="U161" s="70">
        <f t="shared" si="32"/>
        <v>0</v>
      </c>
      <c r="V161" s="70">
        <f t="shared" si="32"/>
        <v>0</v>
      </c>
      <c r="W161" s="70">
        <f t="shared" si="32"/>
        <v>0</v>
      </c>
      <c r="X161" s="285"/>
      <c r="Y161" s="285"/>
      <c r="Z161" s="285"/>
      <c r="AA161" s="285"/>
      <c r="AB161" s="285"/>
      <c r="AC161" s="285"/>
      <c r="AD161" s="285"/>
      <c r="AE161" s="285"/>
      <c r="AF161" s="285"/>
      <c r="AG161" s="285"/>
      <c r="AH161" s="285"/>
      <c r="AI161" s="285"/>
      <c r="AJ161" s="285"/>
      <c r="AK161" s="285"/>
      <c r="AL161" s="285"/>
      <c r="AM161" s="285"/>
      <c r="AN161" s="285"/>
      <c r="AO161" s="285"/>
      <c r="AP161" s="285"/>
      <c r="AQ161" s="285"/>
      <c r="AR161" s="285"/>
      <c r="AS161" s="285"/>
    </row>
    <row r="162" spans="1:45" s="33" customFormat="1" ht="20.149999999999999" customHeight="1" x14ac:dyDescent="0.3">
      <c r="A162" s="329"/>
      <c r="B162" s="329"/>
      <c r="C162" s="145" t="s">
        <v>105</v>
      </c>
      <c r="D162" s="417" t="s">
        <v>27</v>
      </c>
      <c r="E162" s="353"/>
      <c r="F162" s="354"/>
      <c r="G162" s="383"/>
      <c r="H162" s="40" t="s">
        <v>0</v>
      </c>
      <c r="I162" s="71">
        <f>I159+I160+I161</f>
        <v>0</v>
      </c>
      <c r="J162" s="383"/>
      <c r="K162" s="40" t="s">
        <v>0</v>
      </c>
      <c r="L162" s="72">
        <f t="shared" ref="L162:W162" si="33">L159+L160+L161</f>
        <v>0</v>
      </c>
      <c r="M162" s="72">
        <f t="shared" si="33"/>
        <v>0</v>
      </c>
      <c r="N162" s="72">
        <f t="shared" si="33"/>
        <v>0</v>
      </c>
      <c r="O162" s="72">
        <f t="shared" si="33"/>
        <v>0</v>
      </c>
      <c r="P162" s="72">
        <f t="shared" si="33"/>
        <v>0</v>
      </c>
      <c r="Q162" s="72">
        <f t="shared" si="33"/>
        <v>0</v>
      </c>
      <c r="R162" s="72">
        <f t="shared" si="33"/>
        <v>0</v>
      </c>
      <c r="S162" s="72">
        <f t="shared" si="33"/>
        <v>0</v>
      </c>
      <c r="T162" s="72">
        <f t="shared" si="33"/>
        <v>0</v>
      </c>
      <c r="U162" s="72">
        <f t="shared" si="33"/>
        <v>0</v>
      </c>
      <c r="V162" s="72">
        <f t="shared" si="33"/>
        <v>0</v>
      </c>
      <c r="W162" s="72">
        <f t="shared" si="33"/>
        <v>0</v>
      </c>
      <c r="X162" s="285"/>
      <c r="Y162" s="285"/>
      <c r="Z162" s="285"/>
      <c r="AA162" s="285"/>
      <c r="AB162" s="285"/>
      <c r="AC162" s="285"/>
      <c r="AD162" s="285"/>
      <c r="AE162" s="285"/>
      <c r="AF162" s="285"/>
      <c r="AG162" s="285"/>
      <c r="AH162" s="285"/>
      <c r="AI162" s="285"/>
      <c r="AJ162" s="285"/>
      <c r="AK162" s="285"/>
      <c r="AL162" s="285"/>
      <c r="AM162" s="285"/>
      <c r="AN162" s="285"/>
      <c r="AO162" s="285"/>
      <c r="AP162" s="285"/>
      <c r="AQ162" s="285"/>
      <c r="AR162" s="285"/>
      <c r="AS162" s="285"/>
    </row>
    <row r="163" spans="1:45" s="33" customFormat="1" ht="20.149999999999999" customHeight="1" thickBot="1" x14ac:dyDescent="0.35">
      <c r="A163" s="329"/>
      <c r="B163" s="329"/>
      <c r="C163" s="145" t="s">
        <v>105</v>
      </c>
      <c r="D163" s="366"/>
      <c r="E163" s="367"/>
      <c r="F163" s="368"/>
      <c r="G163" s="384"/>
      <c r="H163" s="40"/>
      <c r="I163" s="73"/>
      <c r="J163" s="384"/>
      <c r="K163" s="40"/>
      <c r="L163" s="73"/>
      <c r="M163" s="73"/>
      <c r="N163" s="73"/>
      <c r="O163" s="73"/>
      <c r="P163" s="73"/>
      <c r="Q163" s="73"/>
      <c r="R163" s="73"/>
      <c r="S163" s="73"/>
      <c r="T163" s="73"/>
      <c r="U163" s="73"/>
      <c r="V163" s="73"/>
      <c r="W163" s="73"/>
      <c r="X163" s="285"/>
      <c r="Y163" s="285"/>
      <c r="Z163" s="285"/>
      <c r="AA163" s="285"/>
      <c r="AB163" s="285"/>
      <c r="AC163" s="285"/>
      <c r="AD163" s="285"/>
      <c r="AE163" s="285"/>
      <c r="AF163" s="285"/>
      <c r="AG163" s="285"/>
      <c r="AH163" s="285"/>
      <c r="AI163" s="285"/>
      <c r="AJ163" s="285"/>
      <c r="AK163" s="285"/>
      <c r="AL163" s="285"/>
      <c r="AM163" s="285"/>
      <c r="AN163" s="285"/>
      <c r="AO163" s="285"/>
      <c r="AP163" s="285"/>
      <c r="AQ163" s="285"/>
      <c r="AR163" s="285"/>
      <c r="AS163" s="285"/>
    </row>
    <row r="164" spans="1:45" s="33" customFormat="1" ht="20.149999999999999" customHeight="1" thickBot="1" x14ac:dyDescent="0.35">
      <c r="A164" s="329"/>
      <c r="B164" s="329"/>
      <c r="C164" s="145" t="s">
        <v>105</v>
      </c>
      <c r="D164" s="429" t="s">
        <v>140</v>
      </c>
      <c r="E164" s="430"/>
      <c r="F164" s="430"/>
      <c r="G164" s="74"/>
      <c r="H164" s="75" t="s">
        <v>0</v>
      </c>
      <c r="I164" s="76" t="e">
        <f>I157-I162</f>
        <v>#REF!</v>
      </c>
      <c r="J164" s="77"/>
      <c r="K164" s="75" t="s">
        <v>0</v>
      </c>
      <c r="L164" s="76">
        <f t="shared" ref="L164:W164" si="34">L157-L162</f>
        <v>0</v>
      </c>
      <c r="M164" s="76">
        <f t="shared" si="34"/>
        <v>0</v>
      </c>
      <c r="N164" s="76">
        <f t="shared" si="34"/>
        <v>0</v>
      </c>
      <c r="O164" s="76">
        <f t="shared" si="34"/>
        <v>0</v>
      </c>
      <c r="P164" s="76">
        <f t="shared" si="34"/>
        <v>0</v>
      </c>
      <c r="Q164" s="76">
        <f t="shared" si="34"/>
        <v>0</v>
      </c>
      <c r="R164" s="76">
        <f t="shared" si="34"/>
        <v>0</v>
      </c>
      <c r="S164" s="76">
        <f t="shared" si="34"/>
        <v>0</v>
      </c>
      <c r="T164" s="76">
        <f t="shared" si="34"/>
        <v>0</v>
      </c>
      <c r="U164" s="76" t="e">
        <f t="shared" si="34"/>
        <v>#REF!</v>
      </c>
      <c r="V164" s="76" t="e">
        <f t="shared" si="34"/>
        <v>#REF!</v>
      </c>
      <c r="W164" s="78" t="e">
        <f t="shared" si="34"/>
        <v>#REF!</v>
      </c>
      <c r="X164" s="285"/>
      <c r="Y164" s="285"/>
      <c r="Z164" s="285"/>
      <c r="AA164" s="285"/>
      <c r="AB164" s="285"/>
      <c r="AC164" s="285"/>
      <c r="AD164" s="285"/>
      <c r="AE164" s="285"/>
      <c r="AF164" s="285"/>
      <c r="AG164" s="285"/>
      <c r="AH164" s="285"/>
      <c r="AI164" s="285"/>
      <c r="AJ164" s="285"/>
      <c r="AK164" s="285"/>
      <c r="AL164" s="285"/>
      <c r="AM164" s="285"/>
      <c r="AN164" s="285"/>
      <c r="AO164" s="285"/>
      <c r="AP164" s="285"/>
      <c r="AQ164" s="285"/>
      <c r="AR164" s="285"/>
      <c r="AS164" s="285"/>
    </row>
    <row r="165" spans="1:45" s="33" customFormat="1" ht="20.149999999999999" customHeight="1" thickBot="1" x14ac:dyDescent="0.35">
      <c r="A165" s="329"/>
      <c r="B165" s="329"/>
      <c r="C165" s="145" t="s">
        <v>105</v>
      </c>
      <c r="D165" s="410"/>
      <c r="E165" s="248"/>
      <c r="F165" s="248"/>
      <c r="G165" s="248"/>
      <c r="H165" s="248"/>
      <c r="I165" s="248"/>
      <c r="J165" s="248"/>
      <c r="K165" s="248"/>
      <c r="L165" s="248"/>
      <c r="M165" s="248"/>
      <c r="N165" s="248"/>
      <c r="O165" s="248"/>
      <c r="P165" s="248"/>
      <c r="Q165" s="248"/>
      <c r="R165" s="248"/>
      <c r="S165" s="248"/>
      <c r="T165" s="248"/>
      <c r="U165" s="248"/>
      <c r="V165" s="248"/>
      <c r="W165" s="248"/>
      <c r="X165" s="285"/>
      <c r="Y165" s="285"/>
      <c r="Z165" s="285"/>
      <c r="AA165" s="285"/>
      <c r="AB165" s="285"/>
      <c r="AC165" s="285"/>
      <c r="AD165" s="285"/>
      <c r="AE165" s="285"/>
      <c r="AF165" s="285"/>
      <c r="AG165" s="285"/>
      <c r="AH165" s="285"/>
      <c r="AI165" s="285"/>
      <c r="AJ165" s="285"/>
      <c r="AK165" s="285"/>
      <c r="AL165" s="285"/>
      <c r="AM165" s="285"/>
      <c r="AN165" s="285"/>
      <c r="AO165" s="285"/>
      <c r="AP165" s="285"/>
      <c r="AQ165" s="285"/>
      <c r="AR165" s="285"/>
      <c r="AS165" s="285"/>
    </row>
    <row r="166" spans="1:45" s="33" customFormat="1" ht="20.149999999999999" customHeight="1" x14ac:dyDescent="0.3">
      <c r="A166" s="329"/>
      <c r="B166" s="329"/>
      <c r="C166" s="145" t="s">
        <v>105</v>
      </c>
      <c r="D166" s="373" t="s">
        <v>3</v>
      </c>
      <c r="E166" s="374"/>
      <c r="F166" s="374"/>
      <c r="G166" s="374"/>
      <c r="H166" s="374"/>
      <c r="I166" s="374"/>
      <c r="J166" s="374"/>
      <c r="K166" s="374"/>
      <c r="L166" s="374"/>
      <c r="M166" s="374"/>
      <c r="N166" s="374"/>
      <c r="O166" s="374"/>
      <c r="P166" s="374"/>
      <c r="Q166" s="374"/>
      <c r="R166" s="374"/>
      <c r="S166" s="374"/>
      <c r="T166" s="374"/>
      <c r="U166" s="374"/>
      <c r="V166" s="374"/>
      <c r="W166" s="375"/>
      <c r="X166" s="285"/>
      <c r="Y166" s="285"/>
      <c r="Z166" s="285"/>
      <c r="AA166" s="285"/>
      <c r="AB166" s="285"/>
      <c r="AC166" s="285"/>
      <c r="AD166" s="285"/>
      <c r="AE166" s="285"/>
      <c r="AF166" s="285"/>
      <c r="AG166" s="285"/>
      <c r="AH166" s="285"/>
      <c r="AI166" s="285"/>
      <c r="AJ166" s="285"/>
      <c r="AK166" s="285"/>
      <c r="AL166" s="285"/>
      <c r="AM166" s="285"/>
      <c r="AN166" s="285"/>
      <c r="AO166" s="285"/>
      <c r="AP166" s="285"/>
      <c r="AQ166" s="285"/>
      <c r="AR166" s="285"/>
      <c r="AS166" s="285"/>
    </row>
    <row r="167" spans="1:45" s="33" customFormat="1" ht="20.149999999999999" customHeight="1" thickBot="1" x14ac:dyDescent="0.35">
      <c r="A167" s="329"/>
      <c r="B167" s="329"/>
      <c r="C167" s="145" t="s">
        <v>105</v>
      </c>
      <c r="D167" s="376"/>
      <c r="E167" s="377"/>
      <c r="F167" s="377"/>
      <c r="G167" s="377"/>
      <c r="H167" s="377"/>
      <c r="I167" s="377"/>
      <c r="J167" s="377"/>
      <c r="K167" s="377"/>
      <c r="L167" s="377"/>
      <c r="M167" s="377"/>
      <c r="N167" s="377"/>
      <c r="O167" s="377"/>
      <c r="P167" s="377"/>
      <c r="Q167" s="377"/>
      <c r="R167" s="377"/>
      <c r="S167" s="377"/>
      <c r="T167" s="377"/>
      <c r="U167" s="377"/>
      <c r="V167" s="377"/>
      <c r="W167" s="378"/>
      <c r="X167" s="285"/>
      <c r="Y167" s="285"/>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row>
    <row r="168" spans="1:45" s="33" customFormat="1" ht="20.149999999999999" customHeight="1" x14ac:dyDescent="0.3">
      <c r="A168" s="329"/>
      <c r="B168" s="329"/>
      <c r="C168" s="145" t="s">
        <v>105</v>
      </c>
      <c r="D168" s="413"/>
      <c r="E168" s="414"/>
      <c r="F168" s="415"/>
      <c r="G168" s="382"/>
      <c r="H168" s="350" t="s">
        <v>72</v>
      </c>
      <c r="I168" s="351"/>
      <c r="J168" s="382"/>
      <c r="K168" s="379" t="e">
        <f>K18</f>
        <v>#REF!</v>
      </c>
      <c r="L168" s="380"/>
      <c r="M168" s="64" t="e">
        <f>M18</f>
        <v>#REF!</v>
      </c>
      <c r="N168" s="64" t="e">
        <f t="shared" ref="N168:W168" si="35">N18</f>
        <v>#REF!</v>
      </c>
      <c r="O168" s="64" t="e">
        <f t="shared" si="35"/>
        <v>#REF!</v>
      </c>
      <c r="P168" s="64" t="e">
        <f t="shared" si="35"/>
        <v>#REF!</v>
      </c>
      <c r="Q168" s="64" t="e">
        <f t="shared" si="35"/>
        <v>#REF!</v>
      </c>
      <c r="R168" s="64" t="e">
        <f t="shared" si="35"/>
        <v>#REF!</v>
      </c>
      <c r="S168" s="64" t="e">
        <f t="shared" si="35"/>
        <v>#REF!</v>
      </c>
      <c r="T168" s="64" t="e">
        <f t="shared" si="35"/>
        <v>#REF!</v>
      </c>
      <c r="U168" s="64" t="e">
        <f t="shared" si="35"/>
        <v>#REF!</v>
      </c>
      <c r="V168" s="64" t="e">
        <f t="shared" si="35"/>
        <v>#REF!</v>
      </c>
      <c r="W168" s="64" t="e">
        <f t="shared" si="35"/>
        <v>#REF!</v>
      </c>
      <c r="X168" s="285"/>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row>
    <row r="169" spans="1:45" s="33" customFormat="1" ht="20.149999999999999" customHeight="1" x14ac:dyDescent="0.3">
      <c r="A169" s="329"/>
      <c r="B169" s="329"/>
      <c r="C169" s="145" t="s">
        <v>105</v>
      </c>
      <c r="D169" s="417" t="s">
        <v>28</v>
      </c>
      <c r="E169" s="353"/>
      <c r="F169" s="354"/>
      <c r="G169" s="383"/>
      <c r="H169" s="40" t="s">
        <v>0</v>
      </c>
      <c r="I169" s="65" t="e">
        <f>I157</f>
        <v>#REF!</v>
      </c>
      <c r="J169" s="383"/>
      <c r="K169" s="40" t="s">
        <v>0</v>
      </c>
      <c r="L169" s="45">
        <f t="shared" ref="L169:W169" si="36">L157</f>
        <v>0</v>
      </c>
      <c r="M169" s="45">
        <f t="shared" si="36"/>
        <v>0</v>
      </c>
      <c r="N169" s="45">
        <f t="shared" si="36"/>
        <v>0</v>
      </c>
      <c r="O169" s="45">
        <f t="shared" si="36"/>
        <v>0</v>
      </c>
      <c r="P169" s="45">
        <f t="shared" si="36"/>
        <v>0</v>
      </c>
      <c r="Q169" s="45">
        <f t="shared" si="36"/>
        <v>0</v>
      </c>
      <c r="R169" s="45">
        <f t="shared" si="36"/>
        <v>0</v>
      </c>
      <c r="S169" s="45">
        <f t="shared" si="36"/>
        <v>0</v>
      </c>
      <c r="T169" s="45">
        <f t="shared" si="36"/>
        <v>0</v>
      </c>
      <c r="U169" s="45" t="e">
        <f t="shared" si="36"/>
        <v>#REF!</v>
      </c>
      <c r="V169" s="45" t="e">
        <f t="shared" si="36"/>
        <v>#REF!</v>
      </c>
      <c r="W169" s="45" t="e">
        <f t="shared" si="36"/>
        <v>#REF!</v>
      </c>
      <c r="X169" s="285"/>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row>
    <row r="170" spans="1:45" s="33" customFormat="1" ht="20.149999999999999" customHeight="1" x14ac:dyDescent="0.3">
      <c r="A170" s="329"/>
      <c r="B170" s="329"/>
      <c r="C170" s="145" t="s">
        <v>105</v>
      </c>
      <c r="D170" s="388"/>
      <c r="E170" s="389"/>
      <c r="F170" s="390"/>
      <c r="G170" s="383"/>
      <c r="H170" s="56"/>
      <c r="I170" s="57"/>
      <c r="J170" s="383"/>
      <c r="K170" s="56"/>
      <c r="L170" s="346"/>
      <c r="M170" s="346"/>
      <c r="N170" s="346"/>
      <c r="O170" s="346"/>
      <c r="P170" s="346"/>
      <c r="Q170" s="346"/>
      <c r="R170" s="346"/>
      <c r="S170" s="346"/>
      <c r="T170" s="346"/>
      <c r="U170" s="346"/>
      <c r="V170" s="346"/>
      <c r="W170" s="347"/>
      <c r="X170" s="285"/>
      <c r="Y170" s="285"/>
      <c r="Z170" s="285"/>
      <c r="AA170" s="285"/>
      <c r="AB170" s="285"/>
      <c r="AC170" s="285"/>
      <c r="AD170" s="285"/>
      <c r="AE170" s="285"/>
      <c r="AF170" s="285"/>
      <c r="AG170" s="285"/>
      <c r="AH170" s="285"/>
      <c r="AI170" s="285"/>
      <c r="AJ170" s="285"/>
      <c r="AK170" s="285"/>
      <c r="AL170" s="285"/>
      <c r="AM170" s="285"/>
      <c r="AN170" s="285"/>
      <c r="AO170" s="285"/>
      <c r="AP170" s="285"/>
      <c r="AQ170" s="285"/>
      <c r="AR170" s="285"/>
      <c r="AS170" s="285"/>
    </row>
    <row r="171" spans="1:45" s="33" customFormat="1" ht="20.149999999999999" customHeight="1" x14ac:dyDescent="0.3">
      <c r="A171" s="329"/>
      <c r="B171" s="329"/>
      <c r="C171" s="145" t="s">
        <v>105</v>
      </c>
      <c r="D171" s="352" t="s">
        <v>29</v>
      </c>
      <c r="E171" s="353"/>
      <c r="F171" s="354"/>
      <c r="G171" s="383"/>
      <c r="H171" s="40" t="s">
        <v>0</v>
      </c>
      <c r="I171" s="66">
        <f>I50</f>
        <v>0</v>
      </c>
      <c r="J171" s="383"/>
      <c r="K171" s="40" t="s">
        <v>0</v>
      </c>
      <c r="L171" s="67">
        <f>L50</f>
        <v>0</v>
      </c>
      <c r="M171" s="67">
        <f t="shared" ref="M171:W171" si="37">M50</f>
        <v>0</v>
      </c>
      <c r="N171" s="67">
        <f t="shared" si="37"/>
        <v>0</v>
      </c>
      <c r="O171" s="67">
        <f t="shared" si="37"/>
        <v>0</v>
      </c>
      <c r="P171" s="67">
        <f t="shared" si="37"/>
        <v>0</v>
      </c>
      <c r="Q171" s="67">
        <f t="shared" si="37"/>
        <v>0</v>
      </c>
      <c r="R171" s="67">
        <f t="shared" si="37"/>
        <v>0</v>
      </c>
      <c r="S171" s="67">
        <f t="shared" si="37"/>
        <v>0</v>
      </c>
      <c r="T171" s="67">
        <f t="shared" si="37"/>
        <v>0</v>
      </c>
      <c r="U171" s="67">
        <f t="shared" si="37"/>
        <v>0</v>
      </c>
      <c r="V171" s="67">
        <f t="shared" si="37"/>
        <v>0</v>
      </c>
      <c r="W171" s="67">
        <f t="shared" si="37"/>
        <v>0</v>
      </c>
      <c r="X171" s="285"/>
      <c r="Y171" s="285"/>
      <c r="Z171" s="285"/>
      <c r="AA171" s="285"/>
      <c r="AB171" s="285"/>
      <c r="AC171" s="285"/>
      <c r="AD171" s="285"/>
      <c r="AE171" s="285"/>
      <c r="AF171" s="285"/>
      <c r="AG171" s="285"/>
      <c r="AH171" s="285"/>
      <c r="AI171" s="285"/>
      <c r="AJ171" s="285"/>
      <c r="AK171" s="285"/>
      <c r="AL171" s="285"/>
      <c r="AM171" s="285"/>
      <c r="AN171" s="285"/>
      <c r="AO171" s="285"/>
      <c r="AP171" s="285"/>
      <c r="AQ171" s="285"/>
      <c r="AR171" s="285"/>
      <c r="AS171" s="285"/>
    </row>
    <row r="172" spans="1:45" s="33" customFormat="1" ht="20.149999999999999" customHeight="1" x14ac:dyDescent="0.3">
      <c r="A172" s="329"/>
      <c r="B172" s="329"/>
      <c r="C172" s="145" t="s">
        <v>105</v>
      </c>
      <c r="D172" s="352" t="s">
        <v>30</v>
      </c>
      <c r="E172" s="353"/>
      <c r="F172" s="354"/>
      <c r="G172" s="383"/>
      <c r="H172" s="40" t="s">
        <v>0</v>
      </c>
      <c r="I172" s="66">
        <f>I62</f>
        <v>0</v>
      </c>
      <c r="J172" s="383"/>
      <c r="K172" s="40" t="s">
        <v>0</v>
      </c>
      <c r="L172" s="68">
        <f>L62</f>
        <v>0</v>
      </c>
      <c r="M172" s="68">
        <f t="shared" ref="M172:W172" si="38">M62</f>
        <v>0</v>
      </c>
      <c r="N172" s="68">
        <f t="shared" si="38"/>
        <v>0</v>
      </c>
      <c r="O172" s="68">
        <f t="shared" si="38"/>
        <v>0</v>
      </c>
      <c r="P172" s="68">
        <f t="shared" si="38"/>
        <v>0</v>
      </c>
      <c r="Q172" s="68">
        <f t="shared" si="38"/>
        <v>0</v>
      </c>
      <c r="R172" s="68">
        <f t="shared" si="38"/>
        <v>0</v>
      </c>
      <c r="S172" s="68">
        <f t="shared" si="38"/>
        <v>0</v>
      </c>
      <c r="T172" s="68">
        <f t="shared" si="38"/>
        <v>0</v>
      </c>
      <c r="U172" s="68">
        <f t="shared" si="38"/>
        <v>0</v>
      </c>
      <c r="V172" s="68">
        <f t="shared" si="38"/>
        <v>0</v>
      </c>
      <c r="W172" s="68">
        <f t="shared" si="38"/>
        <v>0</v>
      </c>
      <c r="X172" s="285"/>
      <c r="Y172" s="285"/>
      <c r="Z172" s="285"/>
      <c r="AA172" s="285"/>
      <c r="AB172" s="285"/>
      <c r="AC172" s="285"/>
      <c r="AD172" s="285"/>
      <c r="AE172" s="285"/>
      <c r="AF172" s="285"/>
      <c r="AG172" s="285"/>
      <c r="AH172" s="285"/>
      <c r="AI172" s="285"/>
      <c r="AJ172" s="285"/>
      <c r="AK172" s="285"/>
      <c r="AL172" s="285"/>
      <c r="AM172" s="285"/>
      <c r="AN172" s="285"/>
      <c r="AO172" s="285"/>
      <c r="AP172" s="285"/>
      <c r="AQ172" s="285"/>
      <c r="AR172" s="285"/>
      <c r="AS172" s="285"/>
    </row>
    <row r="173" spans="1:45" s="33" customFormat="1" ht="20.149999999999999" customHeight="1" x14ac:dyDescent="0.3">
      <c r="A173" s="329"/>
      <c r="B173" s="329"/>
      <c r="C173" s="145" t="s">
        <v>105</v>
      </c>
      <c r="D173" s="352" t="s">
        <v>31</v>
      </c>
      <c r="E173" s="353"/>
      <c r="F173" s="354"/>
      <c r="G173" s="383"/>
      <c r="H173" s="40" t="s">
        <v>0</v>
      </c>
      <c r="I173" s="66">
        <f>I77</f>
        <v>0</v>
      </c>
      <c r="J173" s="383"/>
      <c r="K173" s="40" t="s">
        <v>0</v>
      </c>
      <c r="L173" s="68">
        <f>L77</f>
        <v>0</v>
      </c>
      <c r="M173" s="68">
        <f>M77</f>
        <v>0</v>
      </c>
      <c r="N173" s="68">
        <f t="shared" ref="N173:W173" si="39">N77</f>
        <v>0</v>
      </c>
      <c r="O173" s="68">
        <f t="shared" si="39"/>
        <v>0</v>
      </c>
      <c r="P173" s="68">
        <f t="shared" si="39"/>
        <v>0</v>
      </c>
      <c r="Q173" s="68">
        <f t="shared" si="39"/>
        <v>0</v>
      </c>
      <c r="R173" s="68">
        <f t="shared" si="39"/>
        <v>0</v>
      </c>
      <c r="S173" s="68">
        <f t="shared" si="39"/>
        <v>0</v>
      </c>
      <c r="T173" s="68">
        <f t="shared" si="39"/>
        <v>0</v>
      </c>
      <c r="U173" s="68">
        <f t="shared" si="39"/>
        <v>0</v>
      </c>
      <c r="V173" s="68">
        <f t="shared" si="39"/>
        <v>0</v>
      </c>
      <c r="W173" s="68">
        <f t="shared" si="39"/>
        <v>0</v>
      </c>
      <c r="X173" s="285"/>
      <c r="Y173" s="285"/>
      <c r="Z173" s="285"/>
      <c r="AA173" s="285"/>
      <c r="AB173" s="285"/>
      <c r="AC173" s="285"/>
      <c r="AD173" s="285"/>
      <c r="AE173" s="285"/>
      <c r="AF173" s="285"/>
      <c r="AG173" s="285"/>
      <c r="AH173" s="285"/>
      <c r="AI173" s="285"/>
      <c r="AJ173" s="285"/>
      <c r="AK173" s="285"/>
      <c r="AL173" s="285"/>
      <c r="AM173" s="285"/>
      <c r="AN173" s="285"/>
      <c r="AO173" s="285"/>
      <c r="AP173" s="285"/>
      <c r="AQ173" s="285"/>
      <c r="AR173" s="285"/>
      <c r="AS173" s="285"/>
    </row>
    <row r="174" spans="1:45" s="33" customFormat="1" ht="20.149999999999999" customHeight="1" x14ac:dyDescent="0.3">
      <c r="A174" s="329"/>
      <c r="B174" s="329"/>
      <c r="C174" s="145" t="s">
        <v>107</v>
      </c>
      <c r="D174" s="352" t="s">
        <v>100</v>
      </c>
      <c r="E174" s="353"/>
      <c r="F174" s="354"/>
      <c r="G174" s="383"/>
      <c r="H174" s="40" t="s">
        <v>0</v>
      </c>
      <c r="I174" s="66">
        <f>I92</f>
        <v>0</v>
      </c>
      <c r="J174" s="383"/>
      <c r="K174" s="40" t="s">
        <v>0</v>
      </c>
      <c r="L174" s="68">
        <f>L92</f>
        <v>0</v>
      </c>
      <c r="M174" s="68">
        <f>M92</f>
        <v>0</v>
      </c>
      <c r="N174" s="68">
        <f t="shared" ref="N174:W174" si="40">N92</f>
        <v>0</v>
      </c>
      <c r="O174" s="68">
        <f t="shared" si="40"/>
        <v>0</v>
      </c>
      <c r="P174" s="68">
        <f t="shared" si="40"/>
        <v>0</v>
      </c>
      <c r="Q174" s="68">
        <f t="shared" si="40"/>
        <v>0</v>
      </c>
      <c r="R174" s="68">
        <f t="shared" si="40"/>
        <v>0</v>
      </c>
      <c r="S174" s="68">
        <f t="shared" si="40"/>
        <v>0</v>
      </c>
      <c r="T174" s="68">
        <f t="shared" si="40"/>
        <v>0</v>
      </c>
      <c r="U174" s="68">
        <f t="shared" si="40"/>
        <v>0</v>
      </c>
      <c r="V174" s="68">
        <f t="shared" si="40"/>
        <v>0</v>
      </c>
      <c r="W174" s="68">
        <f t="shared" si="40"/>
        <v>0</v>
      </c>
      <c r="X174" s="285"/>
      <c r="Y174" s="285"/>
      <c r="Z174" s="285"/>
      <c r="AA174" s="285"/>
      <c r="AB174" s="285"/>
      <c r="AC174" s="285"/>
      <c r="AD174" s="285"/>
      <c r="AE174" s="285"/>
      <c r="AF174" s="285"/>
      <c r="AG174" s="285"/>
      <c r="AH174" s="285"/>
      <c r="AI174" s="285"/>
      <c r="AJ174" s="285"/>
      <c r="AK174" s="285"/>
      <c r="AL174" s="285"/>
      <c r="AM174" s="285"/>
      <c r="AN174" s="285"/>
      <c r="AO174" s="285"/>
      <c r="AP174" s="285"/>
      <c r="AQ174" s="285"/>
      <c r="AR174" s="285"/>
      <c r="AS174" s="285"/>
    </row>
    <row r="175" spans="1:45" s="33" customFormat="1" ht="20.149999999999999" customHeight="1" x14ac:dyDescent="0.3">
      <c r="A175" s="329"/>
      <c r="B175" s="329"/>
      <c r="C175" s="145" t="s">
        <v>105</v>
      </c>
      <c r="D175" s="352" t="s">
        <v>32</v>
      </c>
      <c r="E175" s="353"/>
      <c r="F175" s="354"/>
      <c r="G175" s="383"/>
      <c r="H175" s="40" t="s">
        <v>0</v>
      </c>
      <c r="I175" s="66">
        <f>I105</f>
        <v>0</v>
      </c>
      <c r="J175" s="383"/>
      <c r="K175" s="40" t="s">
        <v>0</v>
      </c>
      <c r="L175" s="68">
        <f t="shared" ref="L175:W175" si="41">L105</f>
        <v>0</v>
      </c>
      <c r="M175" s="68">
        <f t="shared" si="41"/>
        <v>0</v>
      </c>
      <c r="N175" s="68">
        <f t="shared" si="41"/>
        <v>0</v>
      </c>
      <c r="O175" s="68">
        <f t="shared" si="41"/>
        <v>0</v>
      </c>
      <c r="P175" s="68">
        <f t="shared" si="41"/>
        <v>0</v>
      </c>
      <c r="Q175" s="68">
        <f t="shared" si="41"/>
        <v>0</v>
      </c>
      <c r="R175" s="68">
        <f t="shared" si="41"/>
        <v>0</v>
      </c>
      <c r="S175" s="68">
        <f t="shared" si="41"/>
        <v>0</v>
      </c>
      <c r="T175" s="68">
        <f t="shared" si="41"/>
        <v>0</v>
      </c>
      <c r="U175" s="68">
        <f t="shared" si="41"/>
        <v>0</v>
      </c>
      <c r="V175" s="68">
        <f t="shared" si="41"/>
        <v>0</v>
      </c>
      <c r="W175" s="68">
        <f t="shared" si="41"/>
        <v>0</v>
      </c>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row>
    <row r="176" spans="1:45" s="33" customFormat="1" ht="20.149999999999999" customHeight="1" x14ac:dyDescent="0.3">
      <c r="A176" s="329"/>
      <c r="B176" s="329"/>
      <c r="C176" s="145" t="s">
        <v>105</v>
      </c>
      <c r="D176" s="352" t="s">
        <v>33</v>
      </c>
      <c r="E176" s="353"/>
      <c r="F176" s="354"/>
      <c r="G176" s="383"/>
      <c r="H176" s="40" t="s">
        <v>0</v>
      </c>
      <c r="I176" s="66">
        <f>I119</f>
        <v>0</v>
      </c>
      <c r="J176" s="383"/>
      <c r="K176" s="40" t="s">
        <v>0</v>
      </c>
      <c r="L176" s="68">
        <f t="shared" ref="L176:W176" si="42">L119</f>
        <v>0</v>
      </c>
      <c r="M176" s="68">
        <f t="shared" si="42"/>
        <v>0</v>
      </c>
      <c r="N176" s="68">
        <f t="shared" si="42"/>
        <v>0</v>
      </c>
      <c r="O176" s="68">
        <f t="shared" si="42"/>
        <v>0</v>
      </c>
      <c r="P176" s="68">
        <f t="shared" si="42"/>
        <v>0</v>
      </c>
      <c r="Q176" s="68">
        <f t="shared" si="42"/>
        <v>0</v>
      </c>
      <c r="R176" s="68">
        <f t="shared" si="42"/>
        <v>0</v>
      </c>
      <c r="S176" s="68">
        <f t="shared" si="42"/>
        <v>0</v>
      </c>
      <c r="T176" s="68">
        <f t="shared" si="42"/>
        <v>0</v>
      </c>
      <c r="U176" s="68">
        <f t="shared" si="42"/>
        <v>0</v>
      </c>
      <c r="V176" s="68">
        <f t="shared" si="42"/>
        <v>0</v>
      </c>
      <c r="W176" s="68">
        <f t="shared" si="42"/>
        <v>0</v>
      </c>
      <c r="X176" s="285"/>
      <c r="Y176" s="285"/>
      <c r="Z176" s="285"/>
      <c r="AA176" s="285"/>
      <c r="AB176" s="285"/>
      <c r="AC176" s="285"/>
      <c r="AD176" s="285"/>
      <c r="AE176" s="285"/>
      <c r="AF176" s="285"/>
      <c r="AG176" s="285"/>
      <c r="AH176" s="285"/>
      <c r="AI176" s="285"/>
      <c r="AJ176" s="285"/>
      <c r="AK176" s="285"/>
      <c r="AL176" s="285"/>
      <c r="AM176" s="285"/>
      <c r="AN176" s="285"/>
      <c r="AO176" s="285"/>
      <c r="AP176" s="285"/>
      <c r="AQ176" s="285"/>
      <c r="AR176" s="285"/>
      <c r="AS176" s="285"/>
    </row>
    <row r="177" spans="1:45" s="33" customFormat="1" ht="20.149999999999999" customHeight="1" x14ac:dyDescent="0.3">
      <c r="A177" s="329"/>
      <c r="B177" s="329"/>
      <c r="C177" s="145" t="s">
        <v>105</v>
      </c>
      <c r="D177" s="352" t="s">
        <v>36</v>
      </c>
      <c r="E177" s="353"/>
      <c r="F177" s="354"/>
      <c r="G177" s="383"/>
      <c r="H177" s="40" t="s">
        <v>0</v>
      </c>
      <c r="I177" s="66">
        <f>I137</f>
        <v>0</v>
      </c>
      <c r="J177" s="383"/>
      <c r="K177" s="40" t="s">
        <v>0</v>
      </c>
      <c r="L177" s="68">
        <f t="shared" ref="L177:W177" si="43">L137</f>
        <v>0</v>
      </c>
      <c r="M177" s="68">
        <f t="shared" si="43"/>
        <v>0</v>
      </c>
      <c r="N177" s="68">
        <f t="shared" si="43"/>
        <v>0</v>
      </c>
      <c r="O177" s="68">
        <f t="shared" si="43"/>
        <v>0</v>
      </c>
      <c r="P177" s="68">
        <f t="shared" si="43"/>
        <v>0</v>
      </c>
      <c r="Q177" s="68">
        <f t="shared" si="43"/>
        <v>0</v>
      </c>
      <c r="R177" s="68">
        <f t="shared" si="43"/>
        <v>0</v>
      </c>
      <c r="S177" s="68">
        <f t="shared" si="43"/>
        <v>0</v>
      </c>
      <c r="T177" s="68">
        <f t="shared" si="43"/>
        <v>0</v>
      </c>
      <c r="U177" s="68">
        <f t="shared" si="43"/>
        <v>0</v>
      </c>
      <c r="V177" s="68">
        <f t="shared" si="43"/>
        <v>0</v>
      </c>
      <c r="W177" s="68">
        <f t="shared" si="43"/>
        <v>0</v>
      </c>
      <c r="X177" s="285"/>
      <c r="Y177" s="285"/>
      <c r="Z177" s="285"/>
      <c r="AA177" s="285"/>
      <c r="AB177" s="285"/>
      <c r="AC177" s="285"/>
      <c r="AD177" s="285"/>
      <c r="AE177" s="285"/>
      <c r="AF177" s="285"/>
      <c r="AG177" s="285"/>
      <c r="AH177" s="285"/>
      <c r="AI177" s="285"/>
      <c r="AJ177" s="285"/>
      <c r="AK177" s="285"/>
      <c r="AL177" s="285"/>
      <c r="AM177" s="285"/>
      <c r="AN177" s="285"/>
      <c r="AO177" s="285"/>
      <c r="AP177" s="285"/>
      <c r="AQ177" s="285"/>
      <c r="AR177" s="285"/>
      <c r="AS177" s="285"/>
    </row>
    <row r="178" spans="1:45" s="33" customFormat="1" ht="20.149999999999999" customHeight="1" thickBot="1" x14ac:dyDescent="0.35">
      <c r="A178" s="329"/>
      <c r="B178" s="329"/>
      <c r="C178" s="145" t="s">
        <v>105</v>
      </c>
      <c r="D178" s="352" t="s">
        <v>34</v>
      </c>
      <c r="E178" s="353"/>
      <c r="F178" s="354"/>
      <c r="G178" s="383"/>
      <c r="H178" s="40" t="s">
        <v>0</v>
      </c>
      <c r="I178" s="66">
        <f>I151</f>
        <v>0</v>
      </c>
      <c r="J178" s="383"/>
      <c r="K178" s="40" t="s">
        <v>0</v>
      </c>
      <c r="L178" s="68">
        <f t="shared" ref="L178:W178" si="44">L151</f>
        <v>0</v>
      </c>
      <c r="M178" s="68">
        <f t="shared" si="44"/>
        <v>0</v>
      </c>
      <c r="N178" s="68">
        <f t="shared" si="44"/>
        <v>0</v>
      </c>
      <c r="O178" s="68">
        <f t="shared" si="44"/>
        <v>0</v>
      </c>
      <c r="P178" s="68">
        <f t="shared" si="44"/>
        <v>0</v>
      </c>
      <c r="Q178" s="68">
        <f t="shared" si="44"/>
        <v>0</v>
      </c>
      <c r="R178" s="68">
        <f t="shared" si="44"/>
        <v>0</v>
      </c>
      <c r="S178" s="68">
        <f t="shared" si="44"/>
        <v>0</v>
      </c>
      <c r="T178" s="68">
        <f t="shared" si="44"/>
        <v>0</v>
      </c>
      <c r="U178" s="68">
        <f t="shared" si="44"/>
        <v>0</v>
      </c>
      <c r="V178" s="68">
        <f t="shared" si="44"/>
        <v>0</v>
      </c>
      <c r="W178" s="68">
        <f t="shared" si="44"/>
        <v>0</v>
      </c>
      <c r="X178" s="285"/>
      <c r="Y178" s="285"/>
      <c r="Z178" s="285"/>
      <c r="AA178" s="285"/>
      <c r="AB178" s="285"/>
      <c r="AC178" s="285"/>
      <c r="AD178" s="285"/>
      <c r="AE178" s="285"/>
      <c r="AF178" s="285"/>
      <c r="AG178" s="285"/>
      <c r="AH178" s="285"/>
      <c r="AI178" s="285"/>
      <c r="AJ178" s="285"/>
      <c r="AK178" s="285"/>
      <c r="AL178" s="285"/>
      <c r="AM178" s="285"/>
      <c r="AN178" s="285"/>
      <c r="AO178" s="285"/>
      <c r="AP178" s="285"/>
      <c r="AQ178" s="285"/>
      <c r="AR178" s="285"/>
      <c r="AS178" s="285"/>
    </row>
    <row r="179" spans="1:45" s="33" customFormat="1" ht="20.149999999999999" customHeight="1" x14ac:dyDescent="0.3">
      <c r="A179" s="329"/>
      <c r="B179" s="329"/>
      <c r="C179" s="145" t="s">
        <v>105</v>
      </c>
      <c r="D179" s="417" t="s">
        <v>27</v>
      </c>
      <c r="E179" s="353"/>
      <c r="F179" s="354"/>
      <c r="G179" s="383"/>
      <c r="H179" s="40" t="s">
        <v>0</v>
      </c>
      <c r="I179" s="71">
        <f>SUM(I171:I178)</f>
        <v>0</v>
      </c>
      <c r="J179" s="383"/>
      <c r="K179" s="40" t="s">
        <v>0</v>
      </c>
      <c r="L179" s="72">
        <f t="shared" ref="L179:W179" si="45">SUM(L171:L178)</f>
        <v>0</v>
      </c>
      <c r="M179" s="72">
        <f t="shared" si="45"/>
        <v>0</v>
      </c>
      <c r="N179" s="72">
        <f t="shared" si="45"/>
        <v>0</v>
      </c>
      <c r="O179" s="72">
        <f t="shared" si="45"/>
        <v>0</v>
      </c>
      <c r="P179" s="72">
        <f t="shared" si="45"/>
        <v>0</v>
      </c>
      <c r="Q179" s="72">
        <f t="shared" si="45"/>
        <v>0</v>
      </c>
      <c r="R179" s="72">
        <f t="shared" si="45"/>
        <v>0</v>
      </c>
      <c r="S179" s="72">
        <f t="shared" si="45"/>
        <v>0</v>
      </c>
      <c r="T179" s="72">
        <f t="shared" si="45"/>
        <v>0</v>
      </c>
      <c r="U179" s="72">
        <f t="shared" si="45"/>
        <v>0</v>
      </c>
      <c r="V179" s="72">
        <f t="shared" si="45"/>
        <v>0</v>
      </c>
      <c r="W179" s="72">
        <f t="shared" si="45"/>
        <v>0</v>
      </c>
      <c r="X179" s="285"/>
      <c r="Y179" s="285"/>
      <c r="Z179" s="285"/>
      <c r="AA179" s="285"/>
      <c r="AB179" s="285"/>
      <c r="AC179" s="285"/>
      <c r="AD179" s="285"/>
      <c r="AE179" s="285"/>
      <c r="AF179" s="285"/>
      <c r="AG179" s="285"/>
      <c r="AH179" s="285"/>
      <c r="AI179" s="285"/>
      <c r="AJ179" s="285"/>
      <c r="AK179" s="285"/>
      <c r="AL179" s="285"/>
      <c r="AM179" s="285"/>
      <c r="AN179" s="285"/>
      <c r="AO179" s="285"/>
      <c r="AP179" s="285"/>
      <c r="AQ179" s="285"/>
      <c r="AR179" s="285"/>
      <c r="AS179" s="285"/>
    </row>
    <row r="180" spans="1:45" s="33" customFormat="1" ht="20.149999999999999" customHeight="1" thickBot="1" x14ac:dyDescent="0.35">
      <c r="A180" s="329"/>
      <c r="B180" s="329"/>
      <c r="C180" s="145" t="s">
        <v>105</v>
      </c>
      <c r="D180" s="366"/>
      <c r="E180" s="367"/>
      <c r="F180" s="368"/>
      <c r="G180" s="384"/>
      <c r="H180" s="40"/>
      <c r="I180" s="73"/>
      <c r="J180" s="384"/>
      <c r="K180" s="40"/>
      <c r="L180" s="348"/>
      <c r="M180" s="348"/>
      <c r="N180" s="348"/>
      <c r="O180" s="348"/>
      <c r="P180" s="348"/>
      <c r="Q180" s="348"/>
      <c r="R180" s="348"/>
      <c r="S180" s="348"/>
      <c r="T180" s="348"/>
      <c r="U180" s="348"/>
      <c r="V180" s="348"/>
      <c r="W180" s="349"/>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row>
    <row r="181" spans="1:45" s="33" customFormat="1" ht="20.149999999999999" customHeight="1" thickBot="1" x14ac:dyDescent="0.35">
      <c r="A181" s="329"/>
      <c r="B181" s="329"/>
      <c r="C181" s="145" t="s">
        <v>105</v>
      </c>
      <c r="D181" s="429" t="s">
        <v>140</v>
      </c>
      <c r="E181" s="430"/>
      <c r="F181" s="430"/>
      <c r="G181" s="74"/>
      <c r="H181" s="75" t="s">
        <v>0</v>
      </c>
      <c r="I181" s="79" t="e">
        <f>I169-I179</f>
        <v>#REF!</v>
      </c>
      <c r="J181" s="77"/>
      <c r="K181" s="75" t="s">
        <v>0</v>
      </c>
      <c r="L181" s="76">
        <f t="shared" ref="L181:W181" si="46">L169-L179</f>
        <v>0</v>
      </c>
      <c r="M181" s="76">
        <f t="shared" si="46"/>
        <v>0</v>
      </c>
      <c r="N181" s="76">
        <f t="shared" si="46"/>
        <v>0</v>
      </c>
      <c r="O181" s="76">
        <f t="shared" si="46"/>
        <v>0</v>
      </c>
      <c r="P181" s="76">
        <f t="shared" si="46"/>
        <v>0</v>
      </c>
      <c r="Q181" s="76">
        <f t="shared" si="46"/>
        <v>0</v>
      </c>
      <c r="R181" s="76">
        <f t="shared" si="46"/>
        <v>0</v>
      </c>
      <c r="S181" s="76">
        <f t="shared" si="46"/>
        <v>0</v>
      </c>
      <c r="T181" s="76">
        <f t="shared" si="46"/>
        <v>0</v>
      </c>
      <c r="U181" s="76" t="e">
        <f t="shared" si="46"/>
        <v>#REF!</v>
      </c>
      <c r="V181" s="76" t="e">
        <f t="shared" si="46"/>
        <v>#REF!</v>
      </c>
      <c r="W181" s="78" t="e">
        <f t="shared" si="46"/>
        <v>#REF!</v>
      </c>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row>
    <row r="182" spans="1:45" s="33" customFormat="1" ht="20.149999999999999" customHeight="1" x14ac:dyDescent="0.25">
      <c r="A182" s="329"/>
      <c r="B182" s="329"/>
      <c r="C182" s="424"/>
      <c r="D182" s="362"/>
      <c r="E182" s="285"/>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5"/>
      <c r="AR182" s="285"/>
      <c r="AS182" s="285"/>
    </row>
    <row r="183" spans="1:45" s="33" customFormat="1" ht="20.149999999999999" hidden="1" customHeight="1" x14ac:dyDescent="0.25">
      <c r="A183" s="329"/>
      <c r="B183" s="329"/>
      <c r="C183" s="424"/>
      <c r="D183" s="285"/>
      <c r="E183" s="285"/>
      <c r="F183" s="285"/>
      <c r="G183" s="285"/>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c r="AL183" s="285"/>
      <c r="AM183" s="285"/>
      <c r="AN183" s="285"/>
      <c r="AO183" s="285"/>
      <c r="AP183" s="285"/>
      <c r="AQ183" s="285"/>
      <c r="AR183" s="285"/>
      <c r="AS183" s="285"/>
    </row>
    <row r="184" spans="1:45" hidden="1" x14ac:dyDescent="0.3">
      <c r="A184" s="329"/>
      <c r="B184" s="329"/>
      <c r="C184" s="424"/>
      <c r="D184" s="285"/>
      <c r="E184" s="285"/>
      <c r="F184" s="285"/>
      <c r="G184" s="285"/>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c r="AL184" s="285"/>
      <c r="AM184" s="285"/>
      <c r="AN184" s="285"/>
      <c r="AO184" s="285"/>
      <c r="AP184" s="285"/>
      <c r="AQ184" s="285"/>
      <c r="AR184" s="285"/>
      <c r="AS184" s="285"/>
    </row>
    <row r="185" spans="1:45" hidden="1" x14ac:dyDescent="0.3">
      <c r="A185" s="329"/>
      <c r="B185" s="329"/>
      <c r="C185" s="424"/>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c r="AL185" s="285"/>
      <c r="AM185" s="285"/>
      <c r="AN185" s="285"/>
      <c r="AO185" s="285"/>
      <c r="AP185" s="285"/>
      <c r="AQ185" s="285"/>
      <c r="AR185" s="285"/>
      <c r="AS185" s="285"/>
    </row>
    <row r="186" spans="1:45" hidden="1" x14ac:dyDescent="0.3">
      <c r="A186" s="329"/>
      <c r="B186" s="329"/>
      <c r="C186" s="424"/>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row>
    <row r="187" spans="1:45" hidden="1" x14ac:dyDescent="0.3">
      <c r="A187" s="329"/>
      <c r="B187" s="329"/>
      <c r="C187" s="424"/>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row>
    <row r="188" spans="1:45" hidden="1" x14ac:dyDescent="0.3">
      <c r="A188" s="329"/>
      <c r="B188" s="329"/>
      <c r="C188" s="424"/>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c r="AL188" s="285"/>
      <c r="AM188" s="285"/>
      <c r="AN188" s="285"/>
      <c r="AO188" s="285"/>
      <c r="AP188" s="285"/>
      <c r="AQ188" s="285"/>
      <c r="AR188" s="285"/>
      <c r="AS188" s="285"/>
    </row>
    <row r="189" spans="1:45" hidden="1" x14ac:dyDescent="0.3">
      <c r="A189" s="329"/>
      <c r="B189" s="329"/>
      <c r="C189" s="424"/>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c r="AL189" s="285"/>
      <c r="AM189" s="285"/>
      <c r="AN189" s="285"/>
      <c r="AO189" s="285"/>
      <c r="AP189" s="285"/>
      <c r="AQ189" s="285"/>
      <c r="AR189" s="285"/>
      <c r="AS189" s="285"/>
    </row>
    <row r="190" spans="1:45" hidden="1" x14ac:dyDescent="0.3">
      <c r="A190" s="329"/>
      <c r="B190" s="329"/>
      <c r="C190" s="424"/>
      <c r="D190" s="285"/>
      <c r="E190" s="285"/>
      <c r="F190" s="285"/>
      <c r="G190" s="285"/>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c r="AL190" s="285"/>
      <c r="AM190" s="285"/>
      <c r="AN190" s="285"/>
      <c r="AO190" s="285"/>
      <c r="AP190" s="285"/>
      <c r="AQ190" s="285"/>
      <c r="AR190" s="285"/>
      <c r="AS190" s="285"/>
    </row>
    <row r="191" spans="1:45" hidden="1" x14ac:dyDescent="0.3">
      <c r="A191" s="329"/>
      <c r="B191" s="329"/>
      <c r="C191" s="424"/>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c r="AL191" s="285"/>
      <c r="AM191" s="285"/>
      <c r="AN191" s="285"/>
      <c r="AO191" s="285"/>
      <c r="AP191" s="285"/>
      <c r="AQ191" s="285"/>
      <c r="AR191" s="285"/>
      <c r="AS191" s="285"/>
    </row>
    <row r="192" spans="1:45" hidden="1" x14ac:dyDescent="0.3">
      <c r="A192" s="329"/>
      <c r="B192" s="329"/>
      <c r="C192" s="424"/>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row>
    <row r="193" spans="1:45" hidden="1" x14ac:dyDescent="0.3">
      <c r="A193" s="329"/>
      <c r="B193" s="329"/>
      <c r="C193" s="424"/>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row>
    <row r="194" spans="1:45" hidden="1" x14ac:dyDescent="0.3">
      <c r="A194" s="329"/>
      <c r="B194" s="329"/>
      <c r="C194" s="424"/>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row>
    <row r="195" spans="1:45" hidden="1" x14ac:dyDescent="0.3">
      <c r="A195" s="329"/>
      <c r="B195" s="329"/>
      <c r="C195" s="424"/>
      <c r="D195" s="285"/>
      <c r="E195" s="285"/>
      <c r="F195" s="285"/>
      <c r="G195" s="285"/>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c r="AL195" s="285"/>
      <c r="AM195" s="285"/>
      <c r="AN195" s="285"/>
      <c r="AO195" s="285"/>
      <c r="AP195" s="285"/>
      <c r="AQ195" s="285"/>
      <c r="AR195" s="285"/>
      <c r="AS195" s="285"/>
    </row>
    <row r="196" spans="1:45" hidden="1" x14ac:dyDescent="0.3">
      <c r="A196" s="329"/>
      <c r="B196" s="329"/>
      <c r="C196" s="424"/>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row>
    <row r="197" spans="1:45" hidden="1" x14ac:dyDescent="0.3">
      <c r="A197" s="329"/>
      <c r="B197" s="329"/>
      <c r="C197" s="424"/>
      <c r="D197" s="285"/>
      <c r="E197" s="285"/>
      <c r="F197" s="285"/>
      <c r="G197" s="285"/>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c r="AL197" s="285"/>
      <c r="AM197" s="285"/>
      <c r="AN197" s="285"/>
      <c r="AO197" s="285"/>
      <c r="AP197" s="285"/>
      <c r="AQ197" s="285"/>
      <c r="AR197" s="285"/>
      <c r="AS197" s="285"/>
    </row>
    <row r="198" spans="1:45" hidden="1" x14ac:dyDescent="0.3">
      <c r="A198" s="329"/>
      <c r="B198" s="329"/>
      <c r="C198" s="424"/>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row>
    <row r="199" spans="1:45" hidden="1" x14ac:dyDescent="0.3">
      <c r="A199" s="329"/>
      <c r="B199" s="329"/>
      <c r="C199" s="424"/>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row>
    <row r="200" spans="1:45" hidden="1" x14ac:dyDescent="0.3">
      <c r="A200" s="329"/>
      <c r="B200" s="329"/>
      <c r="C200" s="424"/>
      <c r="D200" s="285"/>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row>
    <row r="201" spans="1:45" hidden="1" x14ac:dyDescent="0.3">
      <c r="A201" s="329"/>
      <c r="B201" s="329"/>
      <c r="C201" s="424"/>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row>
    <row r="202" spans="1:45" hidden="1" x14ac:dyDescent="0.3">
      <c r="A202" s="329"/>
      <c r="B202" s="329"/>
      <c r="C202" s="424"/>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row>
    <row r="203" spans="1:45" hidden="1" x14ac:dyDescent="0.3">
      <c r="A203" s="329"/>
      <c r="B203" s="329"/>
      <c r="C203" s="424"/>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row>
    <row r="204" spans="1:45" hidden="1" x14ac:dyDescent="0.3">
      <c r="A204" s="329"/>
      <c r="B204" s="329"/>
      <c r="C204" s="424"/>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row>
    <row r="205" spans="1:45" hidden="1" x14ac:dyDescent="0.3">
      <c r="A205" s="329"/>
      <c r="B205" s="329"/>
      <c r="C205" s="424"/>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row>
    <row r="206" spans="1:45" hidden="1" x14ac:dyDescent="0.3">
      <c r="A206" s="324"/>
      <c r="B206" s="324"/>
      <c r="C206" s="424"/>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row>
    <row r="207" spans="1:45" hidden="1" x14ac:dyDescent="0.3">
      <c r="A207" s="324"/>
      <c r="B207" s="324"/>
      <c r="C207" s="424"/>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c r="AL207" s="285"/>
      <c r="AM207" s="285"/>
      <c r="AN207" s="285"/>
      <c r="AO207" s="285"/>
      <c r="AP207" s="285"/>
      <c r="AQ207" s="285"/>
      <c r="AR207" s="285"/>
      <c r="AS207" s="285"/>
    </row>
    <row r="208" spans="1:45" hidden="1" x14ac:dyDescent="0.3">
      <c r="A208" s="324"/>
      <c r="B208" s="324"/>
      <c r="C208" s="424"/>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c r="AL208" s="285"/>
      <c r="AM208" s="285"/>
      <c r="AN208" s="285"/>
      <c r="AO208" s="285"/>
      <c r="AP208" s="285"/>
      <c r="AQ208" s="285"/>
      <c r="AR208" s="285"/>
      <c r="AS208" s="285"/>
    </row>
    <row r="209" spans="1:45" hidden="1" x14ac:dyDescent="0.3">
      <c r="A209" s="324"/>
      <c r="B209" s="324"/>
      <c r="C209" s="424"/>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c r="AL209" s="285"/>
      <c r="AM209" s="285"/>
      <c r="AN209" s="285"/>
      <c r="AO209" s="285"/>
      <c r="AP209" s="285"/>
      <c r="AQ209" s="285"/>
      <c r="AR209" s="285"/>
      <c r="AS209" s="285"/>
    </row>
    <row r="210" spans="1:45" hidden="1" x14ac:dyDescent="0.3">
      <c r="A210" s="324"/>
      <c r="B210" s="324"/>
      <c r="C210" s="424"/>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row>
    <row r="211" spans="1:45" hidden="1" x14ac:dyDescent="0.3">
      <c r="A211" s="324"/>
      <c r="B211" s="324"/>
      <c r="C211" s="424"/>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row>
    <row r="212" spans="1:45" hidden="1" x14ac:dyDescent="0.3">
      <c r="A212" s="324"/>
      <c r="B212" s="324"/>
      <c r="C212" s="424"/>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c r="AL212" s="285"/>
      <c r="AM212" s="285"/>
      <c r="AN212" s="285"/>
      <c r="AO212" s="285"/>
      <c r="AP212" s="285"/>
      <c r="AQ212" s="285"/>
      <c r="AR212" s="285"/>
      <c r="AS212" s="285"/>
    </row>
    <row r="213" spans="1:45" hidden="1" x14ac:dyDescent="0.3">
      <c r="A213" s="324"/>
      <c r="B213" s="324"/>
      <c r="C213" s="424"/>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c r="AL213" s="285"/>
      <c r="AM213" s="285"/>
      <c r="AN213" s="285"/>
      <c r="AO213" s="285"/>
      <c r="AP213" s="285"/>
      <c r="AQ213" s="285"/>
      <c r="AR213" s="285"/>
      <c r="AS213" s="285"/>
    </row>
    <row r="214" spans="1:45" hidden="1" x14ac:dyDescent="0.3">
      <c r="A214" s="324"/>
      <c r="B214" s="324"/>
      <c r="C214" s="424"/>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c r="AL214" s="285"/>
      <c r="AM214" s="285"/>
      <c r="AN214" s="285"/>
      <c r="AO214" s="285"/>
      <c r="AP214" s="285"/>
      <c r="AQ214" s="285"/>
      <c r="AR214" s="285"/>
      <c r="AS214" s="285"/>
    </row>
    <row r="215" spans="1:45" hidden="1" x14ac:dyDescent="0.3">
      <c r="A215" s="324"/>
      <c r="B215" s="324"/>
      <c r="C215" s="424"/>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row>
    <row r="216" spans="1:45" hidden="1" x14ac:dyDescent="0.3">
      <c r="A216" s="324"/>
      <c r="B216" s="324"/>
      <c r="C216" s="424"/>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row>
    <row r="217" spans="1:45" hidden="1" x14ac:dyDescent="0.3">
      <c r="A217" s="324"/>
      <c r="B217" s="324"/>
      <c r="C217" s="424"/>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row>
    <row r="218" spans="1:45" hidden="1" x14ac:dyDescent="0.3">
      <c r="A218" s="324"/>
      <c r="B218" s="324"/>
      <c r="C218" s="424"/>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c r="AL218" s="285"/>
      <c r="AM218" s="285"/>
      <c r="AN218" s="285"/>
      <c r="AO218" s="285"/>
      <c r="AP218" s="285"/>
      <c r="AQ218" s="285"/>
      <c r="AR218" s="285"/>
      <c r="AS218" s="285"/>
    </row>
    <row r="219" spans="1:45" hidden="1" x14ac:dyDescent="0.3">
      <c r="A219" s="324"/>
      <c r="B219" s="324"/>
      <c r="C219" s="424"/>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c r="AL219" s="285"/>
      <c r="AM219" s="285"/>
      <c r="AN219" s="285"/>
      <c r="AO219" s="285"/>
      <c r="AP219" s="285"/>
      <c r="AQ219" s="285"/>
      <c r="AR219" s="285"/>
      <c r="AS219" s="285"/>
    </row>
    <row r="220" spans="1:45" hidden="1" x14ac:dyDescent="0.3">
      <c r="A220" s="324"/>
      <c r="B220" s="324"/>
      <c r="C220" s="424"/>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c r="AL220" s="285"/>
      <c r="AM220" s="285"/>
      <c r="AN220" s="285"/>
      <c r="AO220" s="285"/>
      <c r="AP220" s="285"/>
      <c r="AQ220" s="285"/>
      <c r="AR220" s="285"/>
      <c r="AS220" s="285"/>
    </row>
    <row r="221" spans="1:45" hidden="1" x14ac:dyDescent="0.3">
      <c r="A221" s="324"/>
      <c r="B221" s="324"/>
      <c r="C221" s="424"/>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row>
    <row r="222" spans="1:45" hidden="1" x14ac:dyDescent="0.3">
      <c r="A222" s="324"/>
      <c r="B222" s="324"/>
      <c r="C222" s="424"/>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row>
    <row r="223" spans="1:45" hidden="1" x14ac:dyDescent="0.3">
      <c r="A223" s="324"/>
      <c r="B223" s="324"/>
      <c r="C223" s="424"/>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row>
    <row r="224" spans="1:45" hidden="1" x14ac:dyDescent="0.3">
      <c r="A224" s="324"/>
      <c r="B224" s="324"/>
      <c r="C224" s="424"/>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c r="AL224" s="285"/>
      <c r="AM224" s="285"/>
      <c r="AN224" s="285"/>
      <c r="AO224" s="285"/>
      <c r="AP224" s="285"/>
      <c r="AQ224" s="285"/>
      <c r="AR224" s="285"/>
      <c r="AS224" s="285"/>
    </row>
    <row r="225" spans="1:45" hidden="1" x14ac:dyDescent="0.3">
      <c r="A225" s="324"/>
      <c r="B225" s="324"/>
      <c r="C225" s="424"/>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c r="AL225" s="285"/>
      <c r="AM225" s="285"/>
      <c r="AN225" s="285"/>
      <c r="AO225" s="285"/>
      <c r="AP225" s="285"/>
      <c r="AQ225" s="285"/>
      <c r="AR225" s="285"/>
      <c r="AS225" s="285"/>
    </row>
    <row r="226" spans="1:45" hidden="1" x14ac:dyDescent="0.3">
      <c r="A226" s="324"/>
      <c r="B226" s="324"/>
      <c r="C226" s="424"/>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c r="AL226" s="285"/>
      <c r="AM226" s="285"/>
      <c r="AN226" s="285"/>
      <c r="AO226" s="285"/>
      <c r="AP226" s="285"/>
      <c r="AQ226" s="285"/>
      <c r="AR226" s="285"/>
      <c r="AS226" s="285"/>
    </row>
    <row r="227" spans="1:45" hidden="1" x14ac:dyDescent="0.3">
      <c r="A227" s="324"/>
      <c r="B227" s="324"/>
      <c r="C227" s="424"/>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c r="AL227" s="285"/>
      <c r="AM227" s="285"/>
      <c r="AN227" s="285"/>
      <c r="AO227" s="285"/>
      <c r="AP227" s="285"/>
      <c r="AQ227" s="285"/>
      <c r="AR227" s="285"/>
      <c r="AS227" s="285"/>
    </row>
    <row r="228" spans="1:45" hidden="1" x14ac:dyDescent="0.3">
      <c r="A228" s="324"/>
      <c r="B228" s="324"/>
      <c r="C228" s="424"/>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row>
    <row r="229" spans="1:45" hidden="1" x14ac:dyDescent="0.3">
      <c r="A229" s="324"/>
      <c r="B229" s="324"/>
      <c r="C229" s="424"/>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row>
    <row r="230" spans="1:45" hidden="1" x14ac:dyDescent="0.3">
      <c r="A230" s="324"/>
      <c r="B230" s="324"/>
      <c r="C230" s="424"/>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c r="AL230" s="285"/>
      <c r="AM230" s="285"/>
      <c r="AN230" s="285"/>
      <c r="AO230" s="285"/>
      <c r="AP230" s="285"/>
      <c r="AQ230" s="285"/>
      <c r="AR230" s="285"/>
      <c r="AS230" s="285"/>
    </row>
    <row r="231" spans="1:45" hidden="1" x14ac:dyDescent="0.3">
      <c r="A231" s="324"/>
      <c r="B231" s="324"/>
      <c r="C231" s="424"/>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c r="AL231" s="285"/>
      <c r="AM231" s="285"/>
      <c r="AN231" s="285"/>
      <c r="AO231" s="285"/>
      <c r="AP231" s="285"/>
      <c r="AQ231" s="285"/>
      <c r="AR231" s="285"/>
      <c r="AS231" s="285"/>
    </row>
    <row r="232" spans="1:45" hidden="1" x14ac:dyDescent="0.3">
      <c r="A232" s="324"/>
      <c r="B232" s="324"/>
      <c r="C232" s="424"/>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c r="AL232" s="285"/>
      <c r="AM232" s="285"/>
      <c r="AN232" s="285"/>
      <c r="AO232" s="285"/>
      <c r="AP232" s="285"/>
      <c r="AQ232" s="285"/>
      <c r="AR232" s="285"/>
      <c r="AS232" s="285"/>
    </row>
    <row r="233" spans="1:45" hidden="1" x14ac:dyDescent="0.3">
      <c r="A233" s="324"/>
      <c r="B233" s="324"/>
      <c r="C233" s="424"/>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c r="AL233" s="285"/>
      <c r="AM233" s="285"/>
      <c r="AN233" s="285"/>
      <c r="AO233" s="285"/>
      <c r="AP233" s="285"/>
      <c r="AQ233" s="285"/>
      <c r="AR233" s="285"/>
      <c r="AS233" s="285"/>
    </row>
    <row r="234" spans="1:45" hidden="1" x14ac:dyDescent="0.3">
      <c r="A234" s="324"/>
      <c r="B234" s="324"/>
      <c r="C234" s="424"/>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row>
    <row r="235" spans="1:45" hidden="1" x14ac:dyDescent="0.3">
      <c r="A235" s="324"/>
      <c r="B235" s="324"/>
      <c r="C235" s="424"/>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c r="AL235" s="285"/>
      <c r="AM235" s="285"/>
      <c r="AN235" s="285"/>
      <c r="AO235" s="285"/>
      <c r="AP235" s="285"/>
      <c r="AQ235" s="285"/>
      <c r="AR235" s="285"/>
      <c r="AS235" s="285"/>
    </row>
    <row r="236" spans="1:45" hidden="1" x14ac:dyDescent="0.3">
      <c r="A236" s="324"/>
      <c r="B236" s="324"/>
      <c r="C236" s="424"/>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c r="AL236" s="285"/>
      <c r="AM236" s="285"/>
      <c r="AN236" s="285"/>
      <c r="AO236" s="285"/>
      <c r="AP236" s="285"/>
      <c r="AQ236" s="285"/>
      <c r="AR236" s="285"/>
      <c r="AS236" s="285"/>
    </row>
    <row r="237" spans="1:45" hidden="1" x14ac:dyDescent="0.3">
      <c r="A237" s="324"/>
      <c r="B237" s="324"/>
      <c r="C237" s="424"/>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c r="AL237" s="285"/>
      <c r="AM237" s="285"/>
      <c r="AN237" s="285"/>
      <c r="AO237" s="285"/>
      <c r="AP237" s="285"/>
      <c r="AQ237" s="285"/>
      <c r="AR237" s="285"/>
      <c r="AS237" s="285"/>
    </row>
    <row r="238" spans="1:45" hidden="1" x14ac:dyDescent="0.3">
      <c r="A238" s="324"/>
      <c r="B238" s="324"/>
      <c r="C238" s="424"/>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c r="AL238" s="285"/>
      <c r="AM238" s="285"/>
      <c r="AN238" s="285"/>
      <c r="AO238" s="285"/>
      <c r="AP238" s="285"/>
      <c r="AQ238" s="285"/>
      <c r="AR238" s="285"/>
      <c r="AS238" s="285"/>
    </row>
    <row r="239" spans="1:45" hidden="1" x14ac:dyDescent="0.3">
      <c r="A239" s="324"/>
      <c r="B239" s="324"/>
      <c r="C239" s="424"/>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c r="AL239" s="285"/>
      <c r="AM239" s="285"/>
      <c r="AN239" s="285"/>
      <c r="AO239" s="285"/>
      <c r="AP239" s="285"/>
      <c r="AQ239" s="285"/>
      <c r="AR239" s="285"/>
      <c r="AS239" s="285"/>
    </row>
    <row r="240" spans="1:45" hidden="1" x14ac:dyDescent="0.3">
      <c r="A240" s="324"/>
      <c r="B240" s="324"/>
      <c r="C240" s="424"/>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c r="AL240" s="285"/>
      <c r="AM240" s="285"/>
      <c r="AN240" s="285"/>
      <c r="AO240" s="285"/>
      <c r="AP240" s="285"/>
      <c r="AQ240" s="285"/>
      <c r="AR240" s="285"/>
      <c r="AS240" s="285"/>
    </row>
    <row r="241" spans="1:45" hidden="1" x14ac:dyDescent="0.3">
      <c r="A241" s="324"/>
      <c r="B241" s="324"/>
      <c r="C241" s="424"/>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85"/>
      <c r="AP241" s="285"/>
      <c r="AQ241" s="285"/>
      <c r="AR241" s="285"/>
      <c r="AS241" s="285"/>
    </row>
    <row r="242" spans="1:45" hidden="1" x14ac:dyDescent="0.3">
      <c r="A242" s="324"/>
      <c r="B242" s="324"/>
      <c r="C242" s="424"/>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c r="AL242" s="285"/>
      <c r="AM242" s="285"/>
      <c r="AN242" s="285"/>
      <c r="AO242" s="285"/>
      <c r="AP242" s="285"/>
      <c r="AQ242" s="285"/>
      <c r="AR242" s="285"/>
      <c r="AS242" s="285"/>
    </row>
    <row r="243" spans="1:45" hidden="1" x14ac:dyDescent="0.3">
      <c r="A243" s="324"/>
      <c r="B243" s="324"/>
      <c r="C243" s="424"/>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c r="AL243" s="285"/>
      <c r="AM243" s="285"/>
      <c r="AN243" s="285"/>
      <c r="AO243" s="285"/>
      <c r="AP243" s="285"/>
      <c r="AQ243" s="285"/>
      <c r="AR243" s="285"/>
      <c r="AS243" s="285"/>
    </row>
    <row r="244" spans="1:45" hidden="1" x14ac:dyDescent="0.3">
      <c r="A244" s="324"/>
      <c r="B244" s="324"/>
      <c r="C244" s="424"/>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c r="AL244" s="285"/>
      <c r="AM244" s="285"/>
      <c r="AN244" s="285"/>
      <c r="AO244" s="285"/>
      <c r="AP244" s="285"/>
      <c r="AQ244" s="285"/>
      <c r="AR244" s="285"/>
      <c r="AS244" s="285"/>
    </row>
    <row r="245" spans="1:45" hidden="1" x14ac:dyDescent="0.3">
      <c r="A245" s="324"/>
      <c r="B245" s="324"/>
      <c r="C245" s="424"/>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c r="AL245" s="285"/>
      <c r="AM245" s="285"/>
      <c r="AN245" s="285"/>
      <c r="AO245" s="285"/>
      <c r="AP245" s="285"/>
      <c r="AQ245" s="285"/>
      <c r="AR245" s="285"/>
      <c r="AS245" s="285"/>
    </row>
    <row r="246" spans="1:45" hidden="1" x14ac:dyDescent="0.3">
      <c r="A246" s="324"/>
      <c r="B246" s="324"/>
      <c r="C246" s="424"/>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row>
    <row r="247" spans="1:45" hidden="1" x14ac:dyDescent="0.3">
      <c r="A247" s="324"/>
      <c r="B247" s="324"/>
      <c r="C247" s="424"/>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row>
    <row r="248" spans="1:45" hidden="1" x14ac:dyDescent="0.3">
      <c r="A248" s="324"/>
      <c r="B248" s="324"/>
      <c r="C248" s="424"/>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row>
    <row r="249" spans="1:45" hidden="1" x14ac:dyDescent="0.3">
      <c r="A249" s="324"/>
      <c r="B249" s="324"/>
      <c r="C249" s="424"/>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c r="AL249" s="285"/>
      <c r="AM249" s="285"/>
      <c r="AN249" s="285"/>
      <c r="AO249" s="285"/>
      <c r="AP249" s="285"/>
      <c r="AQ249" s="285"/>
      <c r="AR249" s="285"/>
      <c r="AS249" s="285"/>
    </row>
    <row r="250" spans="1:45" hidden="1" x14ac:dyDescent="0.3">
      <c r="A250" s="324"/>
      <c r="B250" s="324"/>
      <c r="C250" s="424"/>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c r="AL250" s="285"/>
      <c r="AM250" s="285"/>
      <c r="AN250" s="285"/>
      <c r="AO250" s="285"/>
      <c r="AP250" s="285"/>
      <c r="AQ250" s="285"/>
      <c r="AR250" s="285"/>
      <c r="AS250" s="285"/>
    </row>
    <row r="251" spans="1:45" hidden="1" x14ac:dyDescent="0.3">
      <c r="A251" s="324"/>
      <c r="B251" s="324"/>
      <c r="C251" s="424"/>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c r="AL251" s="285"/>
      <c r="AM251" s="285"/>
      <c r="AN251" s="285"/>
      <c r="AO251" s="285"/>
      <c r="AP251" s="285"/>
      <c r="AQ251" s="285"/>
      <c r="AR251" s="285"/>
      <c r="AS251" s="285"/>
    </row>
    <row r="252" spans="1:45" hidden="1" x14ac:dyDescent="0.3">
      <c r="A252" s="324"/>
      <c r="B252" s="324"/>
      <c r="C252" s="424"/>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c r="AL252" s="285"/>
      <c r="AM252" s="285"/>
      <c r="AN252" s="285"/>
      <c r="AO252" s="285"/>
      <c r="AP252" s="285"/>
      <c r="AQ252" s="285"/>
      <c r="AR252" s="285"/>
      <c r="AS252" s="285"/>
    </row>
    <row r="253" spans="1:45" hidden="1" x14ac:dyDescent="0.3">
      <c r="A253" s="324"/>
      <c r="B253" s="324"/>
      <c r="C253" s="424"/>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c r="AL253" s="285"/>
      <c r="AM253" s="285"/>
      <c r="AN253" s="285"/>
      <c r="AO253" s="285"/>
      <c r="AP253" s="285"/>
      <c r="AQ253" s="285"/>
      <c r="AR253" s="285"/>
      <c r="AS253" s="285"/>
    </row>
    <row r="254" spans="1:45" hidden="1" x14ac:dyDescent="0.3">
      <c r="A254" s="324"/>
      <c r="B254" s="324"/>
      <c r="C254" s="424"/>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row>
    <row r="255" spans="1:45" hidden="1" x14ac:dyDescent="0.3">
      <c r="A255" s="324"/>
      <c r="B255" s="324"/>
      <c r="C255" s="424"/>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c r="AL255" s="285"/>
      <c r="AM255" s="285"/>
      <c r="AN255" s="285"/>
      <c r="AO255" s="285"/>
      <c r="AP255" s="285"/>
      <c r="AQ255" s="285"/>
      <c r="AR255" s="285"/>
      <c r="AS255" s="285"/>
    </row>
    <row r="256" spans="1:45" hidden="1" x14ac:dyDescent="0.3">
      <c r="A256" s="324"/>
      <c r="B256" s="324"/>
      <c r="C256" s="424"/>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c r="AL256" s="285"/>
      <c r="AM256" s="285"/>
      <c r="AN256" s="285"/>
      <c r="AO256" s="285"/>
      <c r="AP256" s="285"/>
      <c r="AQ256" s="285"/>
      <c r="AR256" s="285"/>
      <c r="AS256" s="285"/>
    </row>
    <row r="257" spans="1:45" hidden="1" x14ac:dyDescent="0.3">
      <c r="A257" s="324"/>
      <c r="B257" s="324"/>
      <c r="C257" s="424"/>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c r="AL257" s="285"/>
      <c r="AM257" s="285"/>
      <c r="AN257" s="285"/>
      <c r="AO257" s="285"/>
      <c r="AP257" s="285"/>
      <c r="AQ257" s="285"/>
      <c r="AR257" s="285"/>
      <c r="AS257" s="285"/>
    </row>
    <row r="258" spans="1:45" hidden="1" x14ac:dyDescent="0.3">
      <c r="A258" s="324"/>
      <c r="B258" s="324"/>
      <c r="C258" s="424"/>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285"/>
      <c r="AP258" s="285"/>
      <c r="AQ258" s="285"/>
      <c r="AR258" s="285"/>
      <c r="AS258" s="285"/>
    </row>
    <row r="259" spans="1:45" hidden="1" x14ac:dyDescent="0.3">
      <c r="A259" s="324"/>
      <c r="B259" s="324"/>
      <c r="C259" s="424"/>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row>
    <row r="260" spans="1:45" hidden="1" x14ac:dyDescent="0.3">
      <c r="A260" s="324"/>
      <c r="B260" s="324"/>
      <c r="C260" s="424"/>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row>
    <row r="261" spans="1:45" hidden="1" x14ac:dyDescent="0.3">
      <c r="A261" s="324"/>
      <c r="B261" s="324"/>
      <c r="C261" s="424"/>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c r="AL261" s="285"/>
      <c r="AM261" s="285"/>
      <c r="AN261" s="285"/>
      <c r="AO261" s="285"/>
      <c r="AP261" s="285"/>
      <c r="AQ261" s="285"/>
      <c r="AR261" s="285"/>
      <c r="AS261" s="285"/>
    </row>
    <row r="262" spans="1:45" hidden="1" x14ac:dyDescent="0.3">
      <c r="A262" s="324"/>
      <c r="B262" s="324"/>
      <c r="C262" s="424"/>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c r="AL262" s="285"/>
      <c r="AM262" s="285"/>
      <c r="AN262" s="285"/>
      <c r="AO262" s="285"/>
      <c r="AP262" s="285"/>
      <c r="AQ262" s="285"/>
      <c r="AR262" s="285"/>
      <c r="AS262" s="285"/>
    </row>
    <row r="263" spans="1:45" hidden="1" x14ac:dyDescent="0.3">
      <c r="A263" s="324"/>
      <c r="B263" s="324"/>
      <c r="C263" s="424"/>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c r="AL263" s="285"/>
      <c r="AM263" s="285"/>
      <c r="AN263" s="285"/>
      <c r="AO263" s="285"/>
      <c r="AP263" s="285"/>
      <c r="AQ263" s="285"/>
      <c r="AR263" s="285"/>
      <c r="AS263" s="285"/>
    </row>
    <row r="264" spans="1:45" hidden="1" x14ac:dyDescent="0.3">
      <c r="A264" s="324"/>
      <c r="B264" s="324"/>
      <c r="C264" s="424"/>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c r="AL264" s="285"/>
      <c r="AM264" s="285"/>
      <c r="AN264" s="285"/>
      <c r="AO264" s="285"/>
      <c r="AP264" s="285"/>
      <c r="AQ264" s="285"/>
      <c r="AR264" s="285"/>
      <c r="AS264" s="285"/>
    </row>
    <row r="265" spans="1:45" hidden="1" x14ac:dyDescent="0.3">
      <c r="A265" s="324"/>
      <c r="B265" s="324"/>
    </row>
    <row r="316" spans="5:5" hidden="1" x14ac:dyDescent="0.3">
      <c r="E316" s="34"/>
    </row>
  </sheetData>
  <sheetProtection password="81C3" sheet="1" objects="1" scenarios="1" autoFilter="0"/>
  <autoFilter ref="C1:C181" xr:uid="{00000000-0009-0000-0000-000003000000}"/>
  <mergeCells count="269">
    <mergeCell ref="J63:J77"/>
    <mergeCell ref="D10:O10"/>
    <mergeCell ref="D16:W16"/>
    <mergeCell ref="D13:W13"/>
    <mergeCell ref="D14:W14"/>
    <mergeCell ref="D15:W15"/>
    <mergeCell ref="E66:F66"/>
    <mergeCell ref="G18:G35"/>
    <mergeCell ref="E57:F57"/>
    <mergeCell ref="D21:F21"/>
    <mergeCell ref="D23:F23"/>
    <mergeCell ref="J18:J35"/>
    <mergeCell ref="G38:W38"/>
    <mergeCell ref="K39:L39"/>
    <mergeCell ref="D25:F25"/>
    <mergeCell ref="D20:F20"/>
    <mergeCell ref="D18:F18"/>
    <mergeCell ref="H18:I18"/>
    <mergeCell ref="D31:F31"/>
    <mergeCell ref="E47:F47"/>
    <mergeCell ref="E45:F45"/>
    <mergeCell ref="E43:F43"/>
    <mergeCell ref="D29:F29"/>
    <mergeCell ref="D36:W36"/>
    <mergeCell ref="E109:F109"/>
    <mergeCell ref="H63:I63"/>
    <mergeCell ref="E67:F67"/>
    <mergeCell ref="E84:F84"/>
    <mergeCell ref="D94:D104"/>
    <mergeCell ref="E88:F88"/>
    <mergeCell ref="E104:F104"/>
    <mergeCell ref="E100:F100"/>
    <mergeCell ref="E116:F116"/>
    <mergeCell ref="D77:F77"/>
    <mergeCell ref="E89:F89"/>
    <mergeCell ref="D81:D91"/>
    <mergeCell ref="D80:F80"/>
    <mergeCell ref="E102:F102"/>
    <mergeCell ref="E71:F71"/>
    <mergeCell ref="D64:D76"/>
    <mergeCell ref="E72:F72"/>
    <mergeCell ref="E91:F91"/>
    <mergeCell ref="E86:F86"/>
    <mergeCell ref="E82:F82"/>
    <mergeCell ref="E70:F70"/>
    <mergeCell ref="E64:F64"/>
    <mergeCell ref="G80:G92"/>
    <mergeCell ref="E73:F73"/>
    <mergeCell ref="D1:AS1"/>
    <mergeCell ref="B11:B16"/>
    <mergeCell ref="D33:F33"/>
    <mergeCell ref="D32:F32"/>
    <mergeCell ref="M11:W11"/>
    <mergeCell ref="M12:W12"/>
    <mergeCell ref="D11:L11"/>
    <mergeCell ref="D30:F30"/>
    <mergeCell ref="D78:W78"/>
    <mergeCell ref="E76:F76"/>
    <mergeCell ref="E58:F58"/>
    <mergeCell ref="E65:F65"/>
    <mergeCell ref="D62:F62"/>
    <mergeCell ref="D26:F26"/>
    <mergeCell ref="D40:D49"/>
    <mergeCell ref="D27:F27"/>
    <mergeCell ref="D28:F28"/>
    <mergeCell ref="E55:F55"/>
    <mergeCell ref="D35:F35"/>
    <mergeCell ref="E56:F56"/>
    <mergeCell ref="E61:F61"/>
    <mergeCell ref="H51:I51"/>
    <mergeCell ref="K63:L63"/>
    <mergeCell ref="B51:B79"/>
    <mergeCell ref="E75:F75"/>
    <mergeCell ref="H80:I80"/>
    <mergeCell ref="A154:A205"/>
    <mergeCell ref="B166:B205"/>
    <mergeCell ref="D124:F124"/>
    <mergeCell ref="G93:G105"/>
    <mergeCell ref="E96:F96"/>
    <mergeCell ref="D142:F142"/>
    <mergeCell ref="D137:F137"/>
    <mergeCell ref="A63:A92"/>
    <mergeCell ref="A93:A123"/>
    <mergeCell ref="A124:A153"/>
    <mergeCell ref="D153:W153"/>
    <mergeCell ref="D154:W155"/>
    <mergeCell ref="D121:F121"/>
    <mergeCell ref="D147:F147"/>
    <mergeCell ref="D141:F141"/>
    <mergeCell ref="D127:F127"/>
    <mergeCell ref="D144:F144"/>
    <mergeCell ref="G125:G137"/>
    <mergeCell ref="J125:J137"/>
    <mergeCell ref="D125:F125"/>
    <mergeCell ref="D132:F132"/>
    <mergeCell ref="D131:F131"/>
    <mergeCell ref="J80:J92"/>
    <mergeCell ref="E97:F97"/>
    <mergeCell ref="E101:F101"/>
    <mergeCell ref="E103:F103"/>
    <mergeCell ref="E99:F99"/>
    <mergeCell ref="E95:F95"/>
    <mergeCell ref="C182:C264"/>
    <mergeCell ref="B139:B165"/>
    <mergeCell ref="D133:F133"/>
    <mergeCell ref="B80:B105"/>
    <mergeCell ref="B106:B138"/>
    <mergeCell ref="D120:W120"/>
    <mergeCell ref="D123:W123"/>
    <mergeCell ref="E112:F112"/>
    <mergeCell ref="D181:F181"/>
    <mergeCell ref="D164:F164"/>
    <mergeCell ref="D169:F169"/>
    <mergeCell ref="D178:F178"/>
    <mergeCell ref="D177:F177"/>
    <mergeCell ref="D162:F162"/>
    <mergeCell ref="D171:F171"/>
    <mergeCell ref="D179:F179"/>
    <mergeCell ref="D173:F173"/>
    <mergeCell ref="D134:F134"/>
    <mergeCell ref="E46:F46"/>
    <mergeCell ref="E41:F41"/>
    <mergeCell ref="E42:F42"/>
    <mergeCell ref="D38:F38"/>
    <mergeCell ref="K125:L125"/>
    <mergeCell ref="H125:I125"/>
    <mergeCell ref="E117:F117"/>
    <mergeCell ref="E108:F108"/>
    <mergeCell ref="K106:L106"/>
    <mergeCell ref="E60:F60"/>
    <mergeCell ref="E68:F68"/>
    <mergeCell ref="E87:F87"/>
    <mergeCell ref="E85:F85"/>
    <mergeCell ref="E90:F90"/>
    <mergeCell ref="K51:L51"/>
    <mergeCell ref="E54:F54"/>
    <mergeCell ref="E53:F53"/>
    <mergeCell ref="D63:F63"/>
    <mergeCell ref="E69:F69"/>
    <mergeCell ref="G63:G77"/>
    <mergeCell ref="D92:F92"/>
    <mergeCell ref="E94:F94"/>
    <mergeCell ref="D93:F93"/>
    <mergeCell ref="H39:I39"/>
    <mergeCell ref="E59:F59"/>
    <mergeCell ref="K168:L168"/>
    <mergeCell ref="J140:J151"/>
    <mergeCell ref="J168:J180"/>
    <mergeCell ref="D165:W165"/>
    <mergeCell ref="D106:F106"/>
    <mergeCell ref="D175:F175"/>
    <mergeCell ref="D170:F170"/>
    <mergeCell ref="E115:F115"/>
    <mergeCell ref="D122:W122"/>
    <mergeCell ref="D168:F168"/>
    <mergeCell ref="G168:G180"/>
    <mergeCell ref="D174:F174"/>
    <mergeCell ref="D180:F180"/>
    <mergeCell ref="D160:F160"/>
    <mergeCell ref="D176:F176"/>
    <mergeCell ref="E114:F114"/>
    <mergeCell ref="E107:F107"/>
    <mergeCell ref="D107:D118"/>
    <mergeCell ref="E111:F111"/>
    <mergeCell ref="D157:F157"/>
    <mergeCell ref="D138:W138"/>
    <mergeCell ref="D128:F128"/>
    <mergeCell ref="D156:F156"/>
    <mergeCell ref="D17:F17"/>
    <mergeCell ref="D79:W79"/>
    <mergeCell ref="G124:W124"/>
    <mergeCell ref="E118:F118"/>
    <mergeCell ref="E81:F81"/>
    <mergeCell ref="D52:D61"/>
    <mergeCell ref="E113:F113"/>
    <mergeCell ref="J108:J119"/>
    <mergeCell ref="H106:I106"/>
    <mergeCell ref="E110:F110"/>
    <mergeCell ref="G108:G119"/>
    <mergeCell ref="E49:F49"/>
    <mergeCell ref="E83:F83"/>
    <mergeCell ref="E52:F52"/>
    <mergeCell ref="D50:F50"/>
    <mergeCell ref="E74:F74"/>
    <mergeCell ref="D51:F51"/>
    <mergeCell ref="D19:F19"/>
    <mergeCell ref="D37:W37"/>
    <mergeCell ref="E44:F44"/>
    <mergeCell ref="J39:J50"/>
    <mergeCell ref="J51:J62"/>
    <mergeCell ref="G39:G50"/>
    <mergeCell ref="G51:G62"/>
    <mergeCell ref="D130:F130"/>
    <mergeCell ref="D129:F129"/>
    <mergeCell ref="D126:F126"/>
    <mergeCell ref="K156:L156"/>
    <mergeCell ref="D145:F145"/>
    <mergeCell ref="G140:G151"/>
    <mergeCell ref="D149:F149"/>
    <mergeCell ref="D146:F146"/>
    <mergeCell ref="D135:F135"/>
    <mergeCell ref="D143:F143"/>
    <mergeCell ref="G156:G163"/>
    <mergeCell ref="D161:F161"/>
    <mergeCell ref="J156:J163"/>
    <mergeCell ref="G139:W139"/>
    <mergeCell ref="D136:F136"/>
    <mergeCell ref="D139:F139"/>
    <mergeCell ref="D158:F158"/>
    <mergeCell ref="A206:B265"/>
    <mergeCell ref="L170:W170"/>
    <mergeCell ref="L180:W180"/>
    <mergeCell ref="H156:I156"/>
    <mergeCell ref="D172:F172"/>
    <mergeCell ref="D140:F140"/>
    <mergeCell ref="D151:F151"/>
    <mergeCell ref="K140:L140"/>
    <mergeCell ref="D148:F148"/>
    <mergeCell ref="D152:W152"/>
    <mergeCell ref="D182:AS264"/>
    <mergeCell ref="D150:F150"/>
    <mergeCell ref="H140:I140"/>
    <mergeCell ref="X10:AS181"/>
    <mergeCell ref="P10:W10"/>
    <mergeCell ref="D163:F163"/>
    <mergeCell ref="K93:L93"/>
    <mergeCell ref="L107:W107"/>
    <mergeCell ref="D119:F119"/>
    <mergeCell ref="L158:W158"/>
    <mergeCell ref="D159:F159"/>
    <mergeCell ref="H168:I168"/>
    <mergeCell ref="D166:W167"/>
    <mergeCell ref="K80:L80"/>
    <mergeCell ref="D12:L12"/>
    <mergeCell ref="G17:W17"/>
    <mergeCell ref="T2:U8"/>
    <mergeCell ref="V2:W8"/>
    <mergeCell ref="L2:M2"/>
    <mergeCell ref="G2:K8"/>
    <mergeCell ref="D105:F105"/>
    <mergeCell ref="D9:W9"/>
    <mergeCell ref="A2:B8"/>
    <mergeCell ref="D34:F34"/>
    <mergeCell ref="B17:B50"/>
    <mergeCell ref="D39:F39"/>
    <mergeCell ref="A9:B9"/>
    <mergeCell ref="F2:F8"/>
    <mergeCell ref="A10:A37"/>
    <mergeCell ref="E48:F48"/>
    <mergeCell ref="D22:F22"/>
    <mergeCell ref="A38:A62"/>
    <mergeCell ref="K18:L18"/>
    <mergeCell ref="J93:J105"/>
    <mergeCell ref="H93:I93"/>
    <mergeCell ref="E98:F98"/>
    <mergeCell ref="D24:F24"/>
    <mergeCell ref="E40:F40"/>
    <mergeCell ref="X2:AS8"/>
    <mergeCell ref="R2:S8"/>
    <mergeCell ref="X9:AS9"/>
    <mergeCell ref="D2:E8"/>
    <mergeCell ref="L4:M4"/>
    <mergeCell ref="L8:M8"/>
    <mergeCell ref="N2:O8"/>
    <mergeCell ref="P2:Q8"/>
    <mergeCell ref="L3:M3"/>
    <mergeCell ref="L5:M5"/>
    <mergeCell ref="L6:M6"/>
    <mergeCell ref="L7:M7"/>
  </mergeCells>
  <phoneticPr fontId="1" type="noConversion"/>
  <conditionalFormatting sqref="K18:W18 K39:W39 K51:W51 K63:W63 K80:W80 K93:W93 K106:W106 K125:W125 K140:W140 K156:W156 K168:W168">
    <cfRule type="containsErrors" dxfId="29" priority="10" stopIfTrue="1">
      <formula>ISERROR(K18)</formula>
    </cfRule>
  </conditionalFormatting>
  <conditionalFormatting sqref="L35:W35">
    <cfRule type="aboveAverage" dxfId="28" priority="4" stopIfTrue="1" aboveAverage="0"/>
  </conditionalFormatting>
  <conditionalFormatting sqref="L121:W121">
    <cfRule type="aboveAverage" dxfId="27" priority="8" stopIfTrue="1"/>
  </conditionalFormatting>
  <conditionalFormatting sqref="L151:W151">
    <cfRule type="aboveAverage" dxfId="26" priority="7" stopIfTrue="1"/>
  </conditionalFormatting>
  <conditionalFormatting sqref="L164:W164">
    <cfRule type="aboveAverage" dxfId="25" priority="6" stopIfTrue="1" aboveAverage="0"/>
  </conditionalFormatting>
  <conditionalFormatting sqref="L181:W181">
    <cfRule type="aboveAverage" dxfId="24" priority="5" stopIfTrue="1" aboveAverage="0"/>
  </conditionalFormatting>
  <hyperlinks>
    <hyperlink ref="F2" location="'Budget jaaroverzicht'!A4" tooltip="Naar &quot;Persoonlijke gegevens&quot;" display="'Budget jaaroverzicht'!A4" xr:uid="{00000000-0004-0000-0300-000000000000}"/>
    <hyperlink ref="L8:M8" location="'Inkomsten en uitgaven'!B115" tooltip="Naar &quot;B6. Afbetalingen&quot;" display="B6. Afbetalingen" xr:uid="{00000000-0004-0000-0300-000001000000}"/>
    <hyperlink ref="L7:M7" location="'Inkomsten en uitgaven'!A102" tooltip="Naar &quot;B5. Vervoer&quot;" display="B5. Vervoer" xr:uid="{00000000-0004-0000-0300-000002000000}"/>
    <hyperlink ref="L5:M5" location="'Inkomsten en uitgaven'!A72" tooltip="Naar &quot;B3. Abonnementen/contributies&quot;" display="B3. Abon./contrib." xr:uid="{00000000-0004-0000-0300-000003000000}"/>
    <hyperlink ref="L6:M6" location="'Inkomsten en uitgaven'!B89" tooltip="Naar &quot;B4. Kinderen&quot;" display="B4. Kinderen" xr:uid="{00000000-0004-0000-0300-000004000000}"/>
    <hyperlink ref="N2:O8" location="'Inkomsten en uitgaven'!A133" tooltip="Naar &quot;C. Reserveren/sparen voor&quot;" display="'Inkomsten en uitgaven'!A133" xr:uid="{00000000-0004-0000-0300-000005000000}"/>
    <hyperlink ref="P2:Q8" location="'Inkomsten en uitgaven'!B148" tooltip="Naar &quot;D. Huishoudelijke uitgaven&quot;" display="'Inkomsten en uitgaven'!B148" xr:uid="{00000000-0004-0000-0300-000006000000}"/>
    <hyperlink ref="R2:S8" location="'Inkomsten en uitgaven'!A163" tooltip="Naar &quot;Totaal inkomsten en uitgaven&quot;" display="'Inkomsten en uitgaven'!A163" xr:uid="{00000000-0004-0000-0300-000007000000}"/>
    <hyperlink ref="T2:U8" location="'Inkomsten en uitgaven'!B175" tooltip="Naar &quot;Budgetoverzicht&quot;" display="'Inkomsten en uitgaven'!B175" xr:uid="{00000000-0004-0000-0300-000008000000}"/>
    <hyperlink ref="L4:M4" location="'Inkomsten en uitgaven'!B60" tooltip="Naar &quot;B2. Verzekeringen&quot;" display="B2. Verzekeringen" xr:uid="{00000000-0004-0000-0300-000009000000}"/>
    <hyperlink ref="D2:E8" location="Inhoudsopgave!A1" tooltip="Naar &quot;Inhoudsopgave&quot;" display="Terug naar Inhoudsopgave" xr:uid="{00000000-0004-0000-0300-00000A000000}"/>
    <hyperlink ref="L3:M3" location="'Inkomsten en uitgaven'!A47" tooltip="Naar &quot;B1. Wonen&quot;" display="B1. Wonen" xr:uid="{00000000-0004-0000-0300-00000B000000}"/>
    <hyperlink ref="L2:M2" location="'Inkomsten en uitgaven'!A47" tooltip="Naar &quot;B. Vaste lasten&quot;" display="'Inkomsten en uitgaven'!A47" xr:uid="{00000000-0004-0000-0300-00000C000000}"/>
    <hyperlink ref="G2:K8" location="'Inkomsten en uitgaven'!B26" tooltip="Naar &quot;A. Inkomsten&quot;" display="'Inkomsten en uitgaven'!B26" xr:uid="{00000000-0004-0000-0300-00000D000000}"/>
    <hyperlink ref="F2:F8" location="'Inkomsten en uitgaven'!A1" tooltip="Naar boven" display="Naar boven" xr:uid="{00000000-0004-0000-0300-00000E000000}"/>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5" manualBreakCount="5">
    <brk id="36" min="3" max="22" man="1"/>
    <brk id="78" min="3" max="22" man="1"/>
    <brk id="122" min="3" max="22" man="1"/>
    <brk id="152" min="3" max="22" man="1"/>
    <brk id="182" min="3" max="22"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AS316"/>
  <sheetViews>
    <sheetView showGridLines="0" showRowColHeaders="0" topLeftCell="C1" zoomScale="85" zoomScaleNormal="85" zoomScaleSheetLayoutView="40" workbookViewId="0">
      <pane ySplit="9" topLeftCell="A10" activePane="bottomLeft" state="frozen"/>
      <selection activeCell="D2" sqref="D2:V9"/>
      <selection pane="bottomLeft"/>
    </sheetView>
  </sheetViews>
  <sheetFormatPr defaultColWidth="9.08984375" defaultRowHeight="13.5" zeroHeight="1" x14ac:dyDescent="0.3"/>
  <cols>
    <col min="1" max="2" width="5.6328125" style="30" hidden="1" customWidth="1"/>
    <col min="3" max="3" width="3" style="146" customWidth="1"/>
    <col min="4" max="4" width="6.6328125" style="30" customWidth="1"/>
    <col min="5" max="5" width="30.6328125" style="30" customWidth="1"/>
    <col min="6" max="6" width="29.6328125" style="30" customWidth="1"/>
    <col min="7" max="7" width="1.6328125" style="30" customWidth="1"/>
    <col min="8" max="8" width="2.6328125" style="30" customWidth="1"/>
    <col min="9" max="9" width="12.6328125" style="30" customWidth="1"/>
    <col min="10" max="10" width="1.6328125" style="30" customWidth="1"/>
    <col min="11" max="11" width="2.6328125" style="30" customWidth="1"/>
    <col min="12" max="23" width="11.6328125" style="30" customWidth="1"/>
    <col min="24" max="24" width="4.90625" style="30" customWidth="1"/>
    <col min="25" max="16384" width="9.08984375" style="30"/>
  </cols>
  <sheetData>
    <row r="1" spans="1:45" ht="15.9" customHeight="1" thickBot="1" x14ac:dyDescent="0.35">
      <c r="C1" s="145" t="s">
        <v>105</v>
      </c>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row>
    <row r="2" spans="1:45" ht="24.9" customHeight="1" x14ac:dyDescent="0.3">
      <c r="A2" s="284"/>
      <c r="B2" s="455"/>
      <c r="C2" s="206" t="s">
        <v>105</v>
      </c>
      <c r="D2" s="456"/>
      <c r="E2" s="457"/>
      <c r="F2" s="462" t="s">
        <v>116</v>
      </c>
      <c r="G2" s="465" t="str">
        <f>D17</f>
        <v>A. Inkomsten</v>
      </c>
      <c r="H2" s="466"/>
      <c r="I2" s="466"/>
      <c r="J2" s="466"/>
      <c r="K2" s="466"/>
      <c r="L2" s="469" t="str">
        <f>D38</f>
        <v>B. Vaste lasten</v>
      </c>
      <c r="M2" s="470"/>
      <c r="N2" s="469" t="str">
        <f>D124</f>
        <v>C. Reserverings- uitgaven/ sparen</v>
      </c>
      <c r="O2" s="470"/>
      <c r="P2" s="462" t="str">
        <f>D139</f>
        <v>D. Huishoudelijke uitgaven</v>
      </c>
      <c r="Q2" s="466"/>
      <c r="R2" s="462" t="str">
        <f>D154</f>
        <v>Totaal inkomsten en uitgaven</v>
      </c>
      <c r="S2" s="466"/>
      <c r="T2" s="462" t="str">
        <f>D166</f>
        <v>Budgetoverzicht</v>
      </c>
      <c r="U2" s="466"/>
      <c r="V2" s="478"/>
      <c r="W2" s="479"/>
      <c r="X2" s="284"/>
      <c r="Y2" s="285"/>
      <c r="Z2" s="285"/>
      <c r="AA2" s="285"/>
      <c r="AB2" s="285"/>
      <c r="AC2" s="285"/>
      <c r="AD2" s="285"/>
      <c r="AE2" s="285"/>
      <c r="AF2" s="285"/>
      <c r="AG2" s="285"/>
      <c r="AH2" s="285"/>
      <c r="AI2" s="285"/>
      <c r="AJ2" s="285"/>
      <c r="AK2" s="285"/>
      <c r="AL2" s="285"/>
      <c r="AM2" s="285"/>
      <c r="AN2" s="285"/>
      <c r="AO2" s="285"/>
      <c r="AP2" s="285"/>
      <c r="AQ2" s="285"/>
      <c r="AR2" s="285"/>
      <c r="AS2" s="285"/>
    </row>
    <row r="3" spans="1:45" ht="15" customHeight="1" thickBot="1" x14ac:dyDescent="0.35">
      <c r="A3" s="284"/>
      <c r="B3" s="455"/>
      <c r="C3" s="206" t="s">
        <v>105</v>
      </c>
      <c r="D3" s="458"/>
      <c r="E3" s="459"/>
      <c r="F3" s="463"/>
      <c r="G3" s="467"/>
      <c r="H3" s="463"/>
      <c r="I3" s="463"/>
      <c r="J3" s="463"/>
      <c r="K3" s="463"/>
      <c r="L3" s="474" t="s">
        <v>77</v>
      </c>
      <c r="M3" s="475"/>
      <c r="N3" s="471"/>
      <c r="O3" s="467"/>
      <c r="P3" s="463"/>
      <c r="Q3" s="463"/>
      <c r="R3" s="463"/>
      <c r="S3" s="463"/>
      <c r="T3" s="463"/>
      <c r="U3" s="463"/>
      <c r="V3" s="480"/>
      <c r="W3" s="481"/>
      <c r="X3" s="285"/>
      <c r="Y3" s="285"/>
      <c r="Z3" s="285"/>
      <c r="AA3" s="285"/>
      <c r="AB3" s="285"/>
      <c r="AC3" s="285"/>
      <c r="AD3" s="285"/>
      <c r="AE3" s="285"/>
      <c r="AF3" s="285"/>
      <c r="AG3" s="285"/>
      <c r="AH3" s="285"/>
      <c r="AI3" s="285"/>
      <c r="AJ3" s="285"/>
      <c r="AK3" s="285"/>
      <c r="AL3" s="285"/>
      <c r="AM3" s="285"/>
      <c r="AN3" s="285"/>
      <c r="AO3" s="285"/>
      <c r="AP3" s="285"/>
      <c r="AQ3" s="285"/>
      <c r="AR3" s="285"/>
      <c r="AS3" s="285"/>
    </row>
    <row r="4" spans="1:45" ht="15" customHeight="1" thickBot="1" x14ac:dyDescent="0.35">
      <c r="A4" s="284"/>
      <c r="B4" s="455"/>
      <c r="C4" s="206" t="s">
        <v>105</v>
      </c>
      <c r="D4" s="458"/>
      <c r="E4" s="459"/>
      <c r="F4" s="463"/>
      <c r="G4" s="467"/>
      <c r="H4" s="463"/>
      <c r="I4" s="463"/>
      <c r="J4" s="463"/>
      <c r="K4" s="463"/>
      <c r="L4" s="476" t="s">
        <v>79</v>
      </c>
      <c r="M4" s="477"/>
      <c r="N4" s="471"/>
      <c r="O4" s="467"/>
      <c r="P4" s="463"/>
      <c r="Q4" s="463"/>
      <c r="R4" s="463"/>
      <c r="S4" s="463"/>
      <c r="T4" s="463"/>
      <c r="U4" s="463"/>
      <c r="V4" s="482"/>
      <c r="W4" s="483"/>
      <c r="X4" s="285"/>
      <c r="Y4" s="285"/>
      <c r="Z4" s="285"/>
      <c r="AA4" s="285"/>
      <c r="AB4" s="285"/>
      <c r="AC4" s="285"/>
      <c r="AD4" s="285"/>
      <c r="AE4" s="285"/>
      <c r="AF4" s="285"/>
      <c r="AG4" s="285"/>
      <c r="AH4" s="285"/>
      <c r="AI4" s="285"/>
      <c r="AJ4" s="285"/>
      <c r="AK4" s="285"/>
      <c r="AL4" s="285"/>
      <c r="AM4" s="285"/>
      <c r="AN4" s="285"/>
      <c r="AO4" s="285"/>
      <c r="AP4" s="285"/>
      <c r="AQ4" s="285"/>
      <c r="AR4" s="285"/>
      <c r="AS4" s="285"/>
    </row>
    <row r="5" spans="1:45" ht="15" customHeight="1" thickBot="1" x14ac:dyDescent="0.35">
      <c r="A5" s="284"/>
      <c r="B5" s="455"/>
      <c r="C5" s="206" t="s">
        <v>105</v>
      </c>
      <c r="D5" s="458"/>
      <c r="E5" s="459"/>
      <c r="F5" s="463"/>
      <c r="G5" s="467"/>
      <c r="H5" s="463"/>
      <c r="I5" s="463"/>
      <c r="J5" s="463"/>
      <c r="K5" s="463"/>
      <c r="L5" s="476" t="s">
        <v>78</v>
      </c>
      <c r="M5" s="477"/>
      <c r="N5" s="471"/>
      <c r="O5" s="467"/>
      <c r="P5" s="463"/>
      <c r="Q5" s="463"/>
      <c r="R5" s="463"/>
      <c r="S5" s="463"/>
      <c r="T5" s="463"/>
      <c r="U5" s="463"/>
      <c r="V5" s="482"/>
      <c r="W5" s="483"/>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15" customHeight="1" thickBot="1" x14ac:dyDescent="0.35">
      <c r="A6" s="284"/>
      <c r="B6" s="455"/>
      <c r="C6" s="206" t="s">
        <v>107</v>
      </c>
      <c r="D6" s="458"/>
      <c r="E6" s="459"/>
      <c r="F6" s="463"/>
      <c r="G6" s="467"/>
      <c r="H6" s="463"/>
      <c r="I6" s="463"/>
      <c r="J6" s="463"/>
      <c r="K6" s="463"/>
      <c r="L6" s="476" t="s">
        <v>97</v>
      </c>
      <c r="M6" s="477"/>
      <c r="N6" s="471"/>
      <c r="O6" s="467"/>
      <c r="P6" s="463"/>
      <c r="Q6" s="463"/>
      <c r="R6" s="463"/>
      <c r="S6" s="463"/>
      <c r="T6" s="463"/>
      <c r="U6" s="463"/>
      <c r="V6" s="482"/>
      <c r="W6" s="483"/>
      <c r="X6" s="285"/>
      <c r="Y6" s="285"/>
      <c r="Z6" s="285"/>
      <c r="AA6" s="285"/>
      <c r="AB6" s="285"/>
      <c r="AC6" s="285"/>
      <c r="AD6" s="285"/>
      <c r="AE6" s="285"/>
      <c r="AF6" s="285"/>
      <c r="AG6" s="285"/>
      <c r="AH6" s="285"/>
      <c r="AI6" s="285"/>
      <c r="AJ6" s="285"/>
      <c r="AK6" s="285"/>
      <c r="AL6" s="285"/>
      <c r="AM6" s="285"/>
      <c r="AN6" s="285"/>
      <c r="AO6" s="285"/>
      <c r="AP6" s="285"/>
      <c r="AQ6" s="285"/>
      <c r="AR6" s="285"/>
      <c r="AS6" s="285"/>
    </row>
    <row r="7" spans="1:45" ht="15" customHeight="1" thickBot="1" x14ac:dyDescent="0.35">
      <c r="A7" s="284"/>
      <c r="B7" s="455"/>
      <c r="C7" s="206" t="s">
        <v>105</v>
      </c>
      <c r="D7" s="458"/>
      <c r="E7" s="459"/>
      <c r="F7" s="463"/>
      <c r="G7" s="467"/>
      <c r="H7" s="463"/>
      <c r="I7" s="463"/>
      <c r="J7" s="463"/>
      <c r="K7" s="463"/>
      <c r="L7" s="486" t="s">
        <v>98</v>
      </c>
      <c r="M7" s="487"/>
      <c r="N7" s="471"/>
      <c r="O7" s="467"/>
      <c r="P7" s="463"/>
      <c r="Q7" s="463"/>
      <c r="R7" s="463"/>
      <c r="S7" s="463"/>
      <c r="T7" s="463"/>
      <c r="U7" s="463"/>
      <c r="V7" s="482"/>
      <c r="W7" s="483"/>
      <c r="X7" s="285"/>
      <c r="Y7" s="285"/>
      <c r="Z7" s="285"/>
      <c r="AA7" s="285"/>
      <c r="AB7" s="285"/>
      <c r="AC7" s="285"/>
      <c r="AD7" s="285"/>
      <c r="AE7" s="285"/>
      <c r="AF7" s="285"/>
      <c r="AG7" s="285"/>
      <c r="AH7" s="285"/>
      <c r="AI7" s="285"/>
      <c r="AJ7" s="285"/>
      <c r="AK7" s="285"/>
      <c r="AL7" s="285"/>
      <c r="AM7" s="285"/>
      <c r="AN7" s="285"/>
      <c r="AO7" s="285"/>
      <c r="AP7" s="285"/>
      <c r="AQ7" s="285"/>
      <c r="AR7" s="285"/>
      <c r="AS7" s="285"/>
    </row>
    <row r="8" spans="1:45" ht="15" customHeight="1" thickBot="1" x14ac:dyDescent="0.35">
      <c r="A8" s="284"/>
      <c r="B8" s="455"/>
      <c r="C8" s="206" t="s">
        <v>105</v>
      </c>
      <c r="D8" s="460"/>
      <c r="E8" s="461"/>
      <c r="F8" s="464"/>
      <c r="G8" s="468"/>
      <c r="H8" s="464"/>
      <c r="I8" s="464"/>
      <c r="J8" s="464"/>
      <c r="K8" s="464"/>
      <c r="L8" s="486" t="s">
        <v>99</v>
      </c>
      <c r="M8" s="487"/>
      <c r="N8" s="472"/>
      <c r="O8" s="468"/>
      <c r="P8" s="464"/>
      <c r="Q8" s="464"/>
      <c r="R8" s="464"/>
      <c r="S8" s="464"/>
      <c r="T8" s="464"/>
      <c r="U8" s="464"/>
      <c r="V8" s="484"/>
      <c r="W8" s="485"/>
      <c r="X8" s="285"/>
      <c r="Y8" s="285"/>
      <c r="Z8" s="285"/>
      <c r="AA8" s="285"/>
      <c r="AB8" s="285"/>
      <c r="AC8" s="285"/>
      <c r="AD8" s="285"/>
      <c r="AE8" s="285"/>
      <c r="AF8" s="285"/>
      <c r="AG8" s="285"/>
      <c r="AH8" s="285"/>
      <c r="AI8" s="285"/>
      <c r="AJ8" s="285"/>
      <c r="AK8" s="285"/>
      <c r="AL8" s="285"/>
      <c r="AM8" s="285"/>
      <c r="AN8" s="285"/>
      <c r="AO8" s="285"/>
      <c r="AP8" s="285"/>
      <c r="AQ8" s="285"/>
      <c r="AR8" s="285"/>
      <c r="AS8" s="285"/>
    </row>
    <row r="9" spans="1:45" ht="18.75" customHeight="1" thickBot="1" x14ac:dyDescent="0.35">
      <c r="A9" s="284"/>
      <c r="B9" s="284"/>
      <c r="C9" s="145" t="s">
        <v>105</v>
      </c>
      <c r="D9" s="322" t="str">
        <f>Welkom!D1</f>
        <v>MijnSaldosupporter Light© v.2026-1a E-learnings</v>
      </c>
      <c r="E9" s="323"/>
      <c r="F9" s="323"/>
      <c r="G9" s="323"/>
      <c r="H9" s="323"/>
      <c r="I9" s="323"/>
      <c r="J9" s="323"/>
      <c r="K9" s="323"/>
      <c r="L9" s="323"/>
      <c r="M9" s="323"/>
      <c r="N9" s="323"/>
      <c r="O9" s="323"/>
      <c r="P9" s="323"/>
      <c r="Q9" s="323"/>
      <c r="R9" s="323"/>
      <c r="S9" s="323"/>
      <c r="T9" s="323"/>
      <c r="U9" s="323"/>
      <c r="V9" s="323"/>
      <c r="W9" s="323"/>
      <c r="X9" s="284"/>
      <c r="Y9" s="284"/>
      <c r="Z9" s="284"/>
      <c r="AA9" s="284"/>
      <c r="AB9" s="284"/>
      <c r="AC9" s="284"/>
      <c r="AD9" s="284"/>
      <c r="AE9" s="284"/>
      <c r="AF9" s="284"/>
      <c r="AG9" s="284"/>
      <c r="AH9" s="284"/>
      <c r="AI9" s="284"/>
      <c r="AJ9" s="284"/>
      <c r="AK9" s="284"/>
      <c r="AL9" s="284"/>
      <c r="AM9" s="284"/>
      <c r="AN9" s="284"/>
      <c r="AO9" s="284"/>
      <c r="AP9" s="284"/>
      <c r="AQ9" s="284"/>
      <c r="AR9" s="284"/>
      <c r="AS9" s="284"/>
    </row>
    <row r="10" spans="1:45" s="32" customFormat="1" ht="99.9" customHeight="1" thickBot="1" x14ac:dyDescent="0.9">
      <c r="A10" s="363"/>
      <c r="C10" s="145" t="s">
        <v>105</v>
      </c>
      <c r="D10" s="492" t="s">
        <v>165</v>
      </c>
      <c r="E10" s="493"/>
      <c r="F10" s="493"/>
      <c r="G10" s="493"/>
      <c r="H10" s="493"/>
      <c r="I10" s="493"/>
      <c r="J10" s="493"/>
      <c r="K10" s="493"/>
      <c r="L10" s="493"/>
      <c r="M10" s="493"/>
      <c r="N10" s="493"/>
      <c r="O10" s="493"/>
      <c r="P10" s="494"/>
      <c r="Q10" s="494"/>
      <c r="R10" s="494"/>
      <c r="S10" s="494"/>
      <c r="T10" s="204"/>
      <c r="U10" s="204"/>
      <c r="V10" s="204"/>
      <c r="W10" s="205"/>
      <c r="X10" s="363"/>
      <c r="Y10" s="285"/>
      <c r="Z10" s="285"/>
      <c r="AA10" s="285"/>
      <c r="AB10" s="285"/>
      <c r="AC10" s="285"/>
      <c r="AD10" s="285"/>
      <c r="AE10" s="285"/>
      <c r="AF10" s="285"/>
      <c r="AG10" s="285"/>
      <c r="AH10" s="285"/>
      <c r="AI10" s="285"/>
      <c r="AJ10" s="285"/>
      <c r="AK10" s="285"/>
      <c r="AL10" s="285"/>
      <c r="AM10" s="285"/>
      <c r="AN10" s="285"/>
      <c r="AO10" s="285"/>
      <c r="AP10" s="285"/>
      <c r="AQ10" s="285"/>
      <c r="AR10" s="285"/>
      <c r="AS10" s="285"/>
    </row>
    <row r="11" spans="1:45" s="33" customFormat="1" ht="20.149999999999999" customHeight="1" thickBot="1" x14ac:dyDescent="0.35">
      <c r="A11" s="285"/>
      <c r="B11" s="473"/>
      <c r="C11" s="145" t="s">
        <v>105</v>
      </c>
      <c r="D11" s="386" t="s">
        <v>118</v>
      </c>
      <c r="E11" s="306"/>
      <c r="F11" s="306"/>
      <c r="G11" s="306"/>
      <c r="H11" s="306"/>
      <c r="I11" s="306"/>
      <c r="J11" s="306"/>
      <c r="K11" s="306"/>
      <c r="L11" s="307"/>
      <c r="M11" s="386" t="s">
        <v>117</v>
      </c>
      <c r="N11" s="306"/>
      <c r="O11" s="306"/>
      <c r="P11" s="306"/>
      <c r="Q11" s="306"/>
      <c r="R11" s="306"/>
      <c r="S11" s="306"/>
      <c r="T11" s="306"/>
      <c r="U11" s="306"/>
      <c r="V11" s="306"/>
      <c r="W11" s="307"/>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row>
    <row r="12" spans="1:45" s="33" customFormat="1" ht="39.9" customHeight="1" x14ac:dyDescent="0.3">
      <c r="A12" s="285"/>
      <c r="B12" s="473"/>
      <c r="C12" s="145" t="s">
        <v>105</v>
      </c>
      <c r="D12" s="488" t="str">
        <f ca="1">"BEGIN HIER - en type in deze cel de datum waarop je start met het invullen van dit budgetplan, bijvoorbeeld de datum van vandaag: " &amp; TEXT(NOW(), "dd-mm-jjjj")</f>
        <v>BEGIN HIER - en type in deze cel de datum waarop je start met het invullen van dit budgetplan, bijvoorbeeld de datum van vandaag: 06-01-2026</v>
      </c>
      <c r="E12" s="489"/>
      <c r="F12" s="490"/>
      <c r="G12" s="490"/>
      <c r="H12" s="490"/>
      <c r="I12" s="490"/>
      <c r="J12" s="490"/>
      <c r="K12" s="490"/>
      <c r="L12" s="491"/>
      <c r="M12" s="437" t="s">
        <v>158</v>
      </c>
      <c r="N12" s="438"/>
      <c r="O12" s="438"/>
      <c r="P12" s="438"/>
      <c r="Q12" s="438"/>
      <c r="R12" s="438"/>
      <c r="S12" s="438"/>
      <c r="T12" s="438"/>
      <c r="U12" s="438"/>
      <c r="V12" s="438"/>
      <c r="W12" s="439"/>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row>
    <row r="13" spans="1:45" s="33" customFormat="1" ht="5" customHeight="1" x14ac:dyDescent="0.3">
      <c r="A13" s="285"/>
      <c r="B13" s="473"/>
      <c r="C13" s="145" t="s">
        <v>105</v>
      </c>
      <c r="D13" s="498"/>
      <c r="E13" s="499"/>
      <c r="F13" s="499"/>
      <c r="G13" s="499"/>
      <c r="H13" s="499"/>
      <c r="I13" s="499"/>
      <c r="J13" s="499"/>
      <c r="K13" s="499"/>
      <c r="L13" s="499"/>
      <c r="M13" s="499"/>
      <c r="N13" s="499"/>
      <c r="O13" s="499"/>
      <c r="P13" s="499"/>
      <c r="Q13" s="499"/>
      <c r="R13" s="499"/>
      <c r="S13" s="499"/>
      <c r="T13" s="499"/>
      <c r="U13" s="499"/>
      <c r="V13" s="499"/>
      <c r="W13" s="499"/>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row>
    <row r="14" spans="1:45" s="33" customFormat="1" ht="5" customHeight="1" x14ac:dyDescent="0.3">
      <c r="A14" s="285"/>
      <c r="B14" s="473"/>
      <c r="C14" s="145" t="s">
        <v>105</v>
      </c>
      <c r="D14" s="500"/>
      <c r="E14" s="500"/>
      <c r="F14" s="500"/>
      <c r="G14" s="500"/>
      <c r="H14" s="500"/>
      <c r="I14" s="500"/>
      <c r="J14" s="500"/>
      <c r="K14" s="501"/>
      <c r="L14" s="501"/>
      <c r="M14" s="237"/>
      <c r="N14" s="237"/>
      <c r="O14" s="237"/>
      <c r="P14" s="237"/>
      <c r="Q14" s="237"/>
      <c r="R14" s="237"/>
      <c r="S14" s="237"/>
      <c r="T14" s="237"/>
      <c r="U14" s="237"/>
      <c r="V14" s="237"/>
      <c r="W14" s="237"/>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row>
    <row r="15" spans="1:45" ht="5" customHeight="1" x14ac:dyDescent="0.3">
      <c r="A15" s="285"/>
      <c r="B15" s="473"/>
      <c r="C15" s="145" t="s">
        <v>105</v>
      </c>
      <c r="D15" s="500"/>
      <c r="E15" s="500"/>
      <c r="F15" s="500"/>
      <c r="G15" s="500"/>
      <c r="H15" s="500"/>
      <c r="I15" s="500"/>
      <c r="J15" s="500"/>
      <c r="K15" s="502"/>
      <c r="L15" s="502"/>
      <c r="M15" s="237"/>
      <c r="N15" s="237"/>
      <c r="O15" s="237"/>
      <c r="P15" s="237"/>
      <c r="Q15" s="237"/>
      <c r="R15" s="237"/>
      <c r="S15" s="237"/>
      <c r="T15" s="237"/>
      <c r="U15" s="237"/>
      <c r="V15" s="237"/>
      <c r="W15" s="237"/>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row>
    <row r="16" spans="1:45" ht="5" customHeight="1" thickBot="1" x14ac:dyDescent="0.35">
      <c r="A16" s="285"/>
      <c r="B16" s="285"/>
      <c r="C16" s="145" t="s">
        <v>105</v>
      </c>
      <c r="D16" s="503"/>
      <c r="E16" s="503"/>
      <c r="F16" s="503"/>
      <c r="G16" s="503"/>
      <c r="H16" s="503"/>
      <c r="I16" s="503"/>
      <c r="J16" s="503"/>
      <c r="K16" s="428"/>
      <c r="L16" s="428"/>
      <c r="M16" s="428"/>
      <c r="N16" s="428"/>
      <c r="O16" s="428"/>
      <c r="P16" s="428"/>
      <c r="Q16" s="428"/>
      <c r="R16" s="428"/>
      <c r="S16" s="428"/>
      <c r="T16" s="428"/>
      <c r="U16" s="428"/>
      <c r="V16" s="428"/>
      <c r="W16" s="428"/>
      <c r="X16" s="285"/>
      <c r="Y16" s="285"/>
      <c r="Z16" s="285"/>
      <c r="AA16" s="285"/>
      <c r="AB16" s="285"/>
      <c r="AC16" s="285"/>
      <c r="AD16" s="285"/>
      <c r="AE16" s="285"/>
      <c r="AF16" s="285"/>
      <c r="AG16" s="285"/>
      <c r="AH16" s="285"/>
      <c r="AI16" s="285"/>
      <c r="AJ16" s="285"/>
      <c r="AK16" s="285"/>
      <c r="AL16" s="285"/>
      <c r="AM16" s="285"/>
      <c r="AN16" s="285"/>
      <c r="AO16" s="285"/>
      <c r="AP16" s="285"/>
      <c r="AQ16" s="285"/>
      <c r="AR16" s="285"/>
      <c r="AS16" s="285"/>
    </row>
    <row r="17" spans="1:45" ht="20.149999999999999" customHeight="1" thickBot="1" x14ac:dyDescent="0.35">
      <c r="A17" s="285"/>
      <c r="B17" s="284"/>
      <c r="C17" s="145" t="s">
        <v>105</v>
      </c>
      <c r="D17" s="386" t="s">
        <v>12</v>
      </c>
      <c r="E17" s="391"/>
      <c r="F17" s="391"/>
      <c r="G17" s="305"/>
      <c r="H17" s="306"/>
      <c r="I17" s="306"/>
      <c r="J17" s="306"/>
      <c r="K17" s="306"/>
      <c r="L17" s="306"/>
      <c r="M17" s="306"/>
      <c r="N17" s="306"/>
      <c r="O17" s="306"/>
      <c r="P17" s="306"/>
      <c r="Q17" s="306"/>
      <c r="R17" s="306"/>
      <c r="S17" s="306"/>
      <c r="T17" s="306"/>
      <c r="U17" s="306"/>
      <c r="V17" s="306"/>
      <c r="W17" s="307"/>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row>
    <row r="18" spans="1:45" ht="20.149999999999999" customHeight="1" x14ac:dyDescent="0.3">
      <c r="A18" s="285"/>
      <c r="B18" s="285"/>
      <c r="C18" s="145" t="s">
        <v>105</v>
      </c>
      <c r="D18" s="505"/>
      <c r="E18" s="506"/>
      <c r="F18" s="507"/>
      <c r="G18" s="381"/>
      <c r="H18" s="350" t="s">
        <v>72</v>
      </c>
      <c r="I18" s="351"/>
      <c r="J18" s="381"/>
      <c r="K18" s="337" t="e">
        <f ca="1">DATE(YEAR(D12),MONTH(D12)+1,MIN(DAY(D12),DAY(DATE(YEAR(D12),MONTH(D12)+1+1,0))))</f>
        <v>#VALUE!</v>
      </c>
      <c r="L18" s="338"/>
      <c r="M18" s="128" t="e">
        <f ca="1">DATE(YEAR(K18),MONTH(K18)+1,MIN(DAY(K18),DAY(DATE(YEAR(K18),MONTH(K18)+1+1,0))))</f>
        <v>#VALUE!</v>
      </c>
      <c r="N18" s="128" t="e">
        <f ca="1">DATE(YEAR(M18),MONTH(M18)+1,MIN(DAY(M18),DAY(DATE(YEAR(M18),MONTH(M18)+1+1,0))))</f>
        <v>#VALUE!</v>
      </c>
      <c r="O18" s="128" t="e">
        <f t="shared" ref="O18:W18" ca="1" si="0">DATE(YEAR(N18),MONTH(N18)+1,MIN(DAY(N18),DAY(DATE(YEAR(N18),MONTH(N18)+1+1,0))))</f>
        <v>#VALUE!</v>
      </c>
      <c r="P18" s="128" t="e">
        <f t="shared" ca="1" si="0"/>
        <v>#VALUE!</v>
      </c>
      <c r="Q18" s="128" t="e">
        <f t="shared" ca="1" si="0"/>
        <v>#VALUE!</v>
      </c>
      <c r="R18" s="128" t="e">
        <f t="shared" ca="1" si="0"/>
        <v>#VALUE!</v>
      </c>
      <c r="S18" s="128" t="e">
        <f t="shared" ca="1" si="0"/>
        <v>#VALUE!</v>
      </c>
      <c r="T18" s="128" t="e">
        <f t="shared" ca="1" si="0"/>
        <v>#VALUE!</v>
      </c>
      <c r="U18" s="128" t="e">
        <f t="shared" ca="1" si="0"/>
        <v>#VALUE!</v>
      </c>
      <c r="V18" s="128" t="e">
        <f t="shared" ca="1" si="0"/>
        <v>#VALUE!</v>
      </c>
      <c r="W18" s="128" t="e">
        <f t="shared" ca="1" si="0"/>
        <v>#VALUE!</v>
      </c>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row>
    <row r="19" spans="1:45" s="33" customFormat="1" ht="20.149999999999999" customHeight="1" x14ac:dyDescent="0.3">
      <c r="A19" s="285"/>
      <c r="B19" s="285"/>
      <c r="C19" s="145" t="s">
        <v>105</v>
      </c>
      <c r="D19" s="352" t="s">
        <v>162</v>
      </c>
      <c r="E19" s="353"/>
      <c r="F19" s="354"/>
      <c r="G19" s="340"/>
      <c r="H19" s="40" t="s">
        <v>0</v>
      </c>
      <c r="I19" s="41">
        <f>SUM(L19:X19)/12</f>
        <v>0</v>
      </c>
      <c r="J19" s="340"/>
      <c r="K19" s="138" t="s">
        <v>0</v>
      </c>
      <c r="L19" s="130">
        <v>0</v>
      </c>
      <c r="M19" s="130"/>
      <c r="N19" s="130"/>
      <c r="O19" s="130"/>
      <c r="P19" s="130"/>
      <c r="Q19" s="130"/>
      <c r="R19" s="130"/>
      <c r="S19" s="130"/>
      <c r="T19" s="130"/>
      <c r="U19" s="130"/>
      <c r="V19" s="130"/>
      <c r="W19" s="130"/>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row>
    <row r="20" spans="1:45" s="33" customFormat="1" ht="20.149999999999999" customHeight="1" x14ac:dyDescent="0.3">
      <c r="A20" s="285"/>
      <c r="B20" s="285"/>
      <c r="C20" s="145" t="s">
        <v>106</v>
      </c>
      <c r="D20" s="352" t="s">
        <v>163</v>
      </c>
      <c r="E20" s="353"/>
      <c r="F20" s="354"/>
      <c r="G20" s="340"/>
      <c r="H20" s="40" t="s">
        <v>0</v>
      </c>
      <c r="I20" s="41">
        <f t="shared" ref="I20:I33" si="1">SUM(L20:X20)/12</f>
        <v>0</v>
      </c>
      <c r="J20" s="340"/>
      <c r="K20" s="42" t="s">
        <v>0</v>
      </c>
      <c r="L20" s="4"/>
      <c r="M20" s="4"/>
      <c r="N20" s="4"/>
      <c r="O20" s="4"/>
      <c r="P20" s="4"/>
      <c r="Q20" s="4"/>
      <c r="R20" s="4"/>
      <c r="S20" s="4"/>
      <c r="T20" s="4"/>
      <c r="U20" s="4"/>
      <c r="V20" s="4"/>
      <c r="W20" s="4"/>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row>
    <row r="21" spans="1:45" s="33" customFormat="1" ht="20.149999999999999" customHeight="1" x14ac:dyDescent="0.3">
      <c r="A21" s="285"/>
      <c r="B21" s="285"/>
      <c r="C21" s="145" t="s">
        <v>105</v>
      </c>
      <c r="D21" s="495" t="str">
        <f ca="1">INDIRECT("'Inkomsten en uitgaven'!D:D",ROW())</f>
        <v>Voorlopige teruggave</v>
      </c>
      <c r="E21" s="496"/>
      <c r="F21" s="497"/>
      <c r="G21" s="340"/>
      <c r="H21" s="40" t="s">
        <v>0</v>
      </c>
      <c r="I21" s="41">
        <f t="shared" si="1"/>
        <v>0</v>
      </c>
      <c r="J21" s="340"/>
      <c r="K21" s="42" t="s">
        <v>0</v>
      </c>
      <c r="L21" s="4"/>
      <c r="M21" s="4"/>
      <c r="N21" s="4"/>
      <c r="O21" s="4"/>
      <c r="P21" s="4"/>
      <c r="Q21" s="4"/>
      <c r="R21" s="4"/>
      <c r="S21" s="4"/>
      <c r="T21" s="4"/>
      <c r="U21" s="4"/>
      <c r="V21" s="4"/>
      <c r="W21" s="4"/>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row>
    <row r="22" spans="1:45" s="33" customFormat="1" ht="20.149999999999999" customHeight="1" x14ac:dyDescent="0.3">
      <c r="A22" s="285"/>
      <c r="B22" s="285"/>
      <c r="C22" s="145" t="s">
        <v>105</v>
      </c>
      <c r="D22" s="495" t="str">
        <f t="shared" ref="D22:D34" ca="1" si="2">INDIRECT("'Inkomsten en uitgaven'!D:D",ROW())</f>
        <v>Huurtoeslag</v>
      </c>
      <c r="E22" s="496"/>
      <c r="F22" s="497"/>
      <c r="G22" s="340"/>
      <c r="H22" s="40" t="s">
        <v>0</v>
      </c>
      <c r="I22" s="41">
        <f t="shared" si="1"/>
        <v>0</v>
      </c>
      <c r="J22" s="340"/>
      <c r="K22" s="42" t="s">
        <v>0</v>
      </c>
      <c r="L22" s="4"/>
      <c r="M22" s="4"/>
      <c r="N22" s="4"/>
      <c r="O22" s="4"/>
      <c r="P22" s="4"/>
      <c r="Q22" s="4"/>
      <c r="R22" s="4"/>
      <c r="S22" s="4"/>
      <c r="T22" s="4"/>
      <c r="U22" s="4"/>
      <c r="V22" s="4"/>
      <c r="W22" s="4"/>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row>
    <row r="23" spans="1:45" s="33" customFormat="1" ht="20.149999999999999" customHeight="1" x14ac:dyDescent="0.3">
      <c r="A23" s="285"/>
      <c r="B23" s="285"/>
      <c r="C23" s="145" t="s">
        <v>105</v>
      </c>
      <c r="D23" s="495" t="str">
        <f t="shared" ca="1" si="2"/>
        <v>Zorgtoeslag</v>
      </c>
      <c r="E23" s="496"/>
      <c r="F23" s="497"/>
      <c r="G23" s="340"/>
      <c r="H23" s="40" t="s">
        <v>0</v>
      </c>
      <c r="I23" s="41">
        <f t="shared" si="1"/>
        <v>0</v>
      </c>
      <c r="J23" s="340"/>
      <c r="K23" s="42" t="s">
        <v>0</v>
      </c>
      <c r="L23" s="4"/>
      <c r="M23" s="4"/>
      <c r="N23" s="4"/>
      <c r="O23" s="4"/>
      <c r="P23" s="4"/>
      <c r="Q23" s="4"/>
      <c r="R23" s="4"/>
      <c r="S23" s="4"/>
      <c r="T23" s="4"/>
      <c r="U23" s="4"/>
      <c r="V23" s="4"/>
      <c r="W23" s="4"/>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row>
    <row r="24" spans="1:45" s="33" customFormat="1" ht="20.149999999999999" customHeight="1" x14ac:dyDescent="0.3">
      <c r="A24" s="285"/>
      <c r="B24" s="285"/>
      <c r="C24" s="145" t="s">
        <v>107</v>
      </c>
      <c r="D24" s="495" t="str">
        <f t="shared" ca="1" si="2"/>
        <v>Kindgebonden budget</v>
      </c>
      <c r="E24" s="496"/>
      <c r="F24" s="497"/>
      <c r="G24" s="340"/>
      <c r="H24" s="40" t="s">
        <v>0</v>
      </c>
      <c r="I24" s="41">
        <f t="shared" si="1"/>
        <v>0</v>
      </c>
      <c r="J24" s="340"/>
      <c r="K24" s="42" t="s">
        <v>0</v>
      </c>
      <c r="L24" s="4"/>
      <c r="M24" s="4"/>
      <c r="N24" s="4"/>
      <c r="O24" s="4"/>
      <c r="P24" s="4"/>
      <c r="Q24" s="4"/>
      <c r="R24" s="4"/>
      <c r="S24" s="4"/>
      <c r="T24" s="4"/>
      <c r="U24" s="4"/>
      <c r="V24" s="4"/>
      <c r="W24" s="4"/>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row>
    <row r="25" spans="1:45" s="33" customFormat="1" ht="20.149999999999999" customHeight="1" x14ac:dyDescent="0.3">
      <c r="A25" s="285"/>
      <c r="B25" s="285"/>
      <c r="C25" s="145" t="s">
        <v>107</v>
      </c>
      <c r="D25" s="495" t="str">
        <f t="shared" ca="1" si="2"/>
        <v>Kinderopvangtoeslag</v>
      </c>
      <c r="E25" s="496"/>
      <c r="F25" s="497"/>
      <c r="G25" s="340"/>
      <c r="H25" s="40" t="s">
        <v>0</v>
      </c>
      <c r="I25" s="41">
        <f t="shared" si="1"/>
        <v>0</v>
      </c>
      <c r="J25" s="340"/>
      <c r="K25" s="42" t="s">
        <v>0</v>
      </c>
      <c r="L25" s="4"/>
      <c r="M25" s="4"/>
      <c r="N25" s="4"/>
      <c r="O25" s="4"/>
      <c r="P25" s="4"/>
      <c r="Q25" s="4"/>
      <c r="R25" s="4"/>
      <c r="S25" s="4"/>
      <c r="T25" s="4"/>
      <c r="U25" s="4"/>
      <c r="V25" s="4"/>
      <c r="W25" s="4"/>
      <c r="X25" s="285"/>
      <c r="Y25" s="285"/>
      <c r="Z25" s="285"/>
      <c r="AA25" s="285"/>
      <c r="AB25" s="285"/>
      <c r="AC25" s="285"/>
      <c r="AD25" s="285"/>
      <c r="AE25" s="285"/>
      <c r="AF25" s="285"/>
      <c r="AG25" s="285"/>
      <c r="AH25" s="285"/>
      <c r="AI25" s="285"/>
      <c r="AJ25" s="285"/>
      <c r="AK25" s="285"/>
      <c r="AL25" s="285"/>
      <c r="AM25" s="285"/>
      <c r="AN25" s="285"/>
      <c r="AO25" s="285"/>
      <c r="AP25" s="285"/>
      <c r="AQ25" s="285"/>
      <c r="AR25" s="285"/>
      <c r="AS25" s="285"/>
    </row>
    <row r="26" spans="1:45" s="33" customFormat="1" ht="20.149999999999999" customHeight="1" x14ac:dyDescent="0.3">
      <c r="A26" s="285"/>
      <c r="B26" s="285"/>
      <c r="C26" s="145" t="s">
        <v>105</v>
      </c>
      <c r="D26" s="495" t="str">
        <f t="shared" ca="1" si="2"/>
        <v>Overige toeslagen</v>
      </c>
      <c r="E26" s="496"/>
      <c r="F26" s="497"/>
      <c r="G26" s="340"/>
      <c r="H26" s="40" t="s">
        <v>0</v>
      </c>
      <c r="I26" s="41">
        <f t="shared" si="1"/>
        <v>0</v>
      </c>
      <c r="J26" s="340"/>
      <c r="K26" s="42" t="s">
        <v>0</v>
      </c>
      <c r="L26" s="4"/>
      <c r="M26" s="4"/>
      <c r="N26" s="4"/>
      <c r="O26" s="4"/>
      <c r="P26" s="4"/>
      <c r="Q26" s="4"/>
      <c r="R26" s="4"/>
      <c r="S26" s="4"/>
      <c r="T26" s="4"/>
      <c r="U26" s="4"/>
      <c r="V26" s="4"/>
      <c r="W26" s="4"/>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row>
    <row r="27" spans="1:45" s="33" customFormat="1" ht="20.149999999999999" customHeight="1" x14ac:dyDescent="0.3">
      <c r="A27" s="285"/>
      <c r="B27" s="285"/>
      <c r="C27" s="145" t="s">
        <v>105</v>
      </c>
      <c r="D27" s="495" t="str">
        <f t="shared" ca="1" si="2"/>
        <v>Tegemoetkoming studiekosten/studiefinanciering</v>
      </c>
      <c r="E27" s="496"/>
      <c r="F27" s="497"/>
      <c r="G27" s="340"/>
      <c r="H27" s="40" t="s">
        <v>0</v>
      </c>
      <c r="I27" s="41">
        <f t="shared" si="1"/>
        <v>0</v>
      </c>
      <c r="J27" s="340"/>
      <c r="K27" s="42" t="s">
        <v>0</v>
      </c>
      <c r="L27" s="4"/>
      <c r="M27" s="4"/>
      <c r="N27" s="4"/>
      <c r="O27" s="4"/>
      <c r="P27" s="4"/>
      <c r="Q27" s="4"/>
      <c r="R27" s="4"/>
      <c r="S27" s="4"/>
      <c r="T27" s="4"/>
      <c r="U27" s="4"/>
      <c r="V27" s="4"/>
      <c r="W27" s="4"/>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row>
    <row r="28" spans="1:45" s="33" customFormat="1" ht="20.149999999999999" customHeight="1" x14ac:dyDescent="0.3">
      <c r="A28" s="285"/>
      <c r="B28" s="285"/>
      <c r="C28" s="145" t="s">
        <v>105</v>
      </c>
      <c r="D28" s="495" t="str">
        <f t="shared" ca="1" si="2"/>
        <v>Ontvangen partneralimentatie</v>
      </c>
      <c r="E28" s="496"/>
      <c r="F28" s="497"/>
      <c r="G28" s="340"/>
      <c r="H28" s="40" t="s">
        <v>0</v>
      </c>
      <c r="I28" s="41">
        <f t="shared" si="1"/>
        <v>0</v>
      </c>
      <c r="J28" s="340"/>
      <c r="K28" s="42" t="s">
        <v>0</v>
      </c>
      <c r="L28" s="4"/>
      <c r="M28" s="4"/>
      <c r="N28" s="4"/>
      <c r="O28" s="4"/>
      <c r="P28" s="4"/>
      <c r="Q28" s="4"/>
      <c r="R28" s="4"/>
      <c r="S28" s="4"/>
      <c r="T28" s="4"/>
      <c r="U28" s="4"/>
      <c r="V28" s="4"/>
      <c r="W28" s="4"/>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row>
    <row r="29" spans="1:45" s="33" customFormat="1" ht="20.149999999999999" customHeight="1" x14ac:dyDescent="0.3">
      <c r="A29" s="285"/>
      <c r="B29" s="285"/>
      <c r="C29" s="145" t="s">
        <v>107</v>
      </c>
      <c r="D29" s="495" t="str">
        <f ca="1">INDIRECT("'Inkomsten en uitgaven'!D:D",ROW())</f>
        <v>Ontvangen kinderalimentatie</v>
      </c>
      <c r="E29" s="496"/>
      <c r="F29" s="497"/>
      <c r="G29" s="340"/>
      <c r="H29" s="40" t="s">
        <v>0</v>
      </c>
      <c r="I29" s="41">
        <f t="shared" si="1"/>
        <v>0</v>
      </c>
      <c r="J29" s="340"/>
      <c r="K29" s="42" t="s">
        <v>0</v>
      </c>
      <c r="L29" s="4"/>
      <c r="M29" s="4"/>
      <c r="N29" s="4"/>
      <c r="O29" s="4"/>
      <c r="P29" s="4"/>
      <c r="Q29" s="4"/>
      <c r="R29" s="4"/>
      <c r="S29" s="4"/>
      <c r="T29" s="4"/>
      <c r="U29" s="4"/>
      <c r="V29" s="4"/>
      <c r="W29" s="4"/>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row>
    <row r="30" spans="1:45" s="33" customFormat="1" ht="20.149999999999999" customHeight="1" x14ac:dyDescent="0.3">
      <c r="A30" s="285"/>
      <c r="B30" s="285"/>
      <c r="C30" s="145" t="s">
        <v>105</v>
      </c>
      <c r="D30" s="495" t="str">
        <f t="shared" ca="1" si="2"/>
        <v>Kostgeld inwonende persoon</v>
      </c>
      <c r="E30" s="496"/>
      <c r="F30" s="497"/>
      <c r="G30" s="340"/>
      <c r="H30" s="40" t="s">
        <v>0</v>
      </c>
      <c r="I30" s="41">
        <f t="shared" si="1"/>
        <v>0</v>
      </c>
      <c r="J30" s="340"/>
      <c r="K30" s="42" t="s">
        <v>0</v>
      </c>
      <c r="L30" s="4"/>
      <c r="M30" s="4"/>
      <c r="N30" s="4"/>
      <c r="O30" s="4"/>
      <c r="P30" s="4"/>
      <c r="Q30" s="4"/>
      <c r="R30" s="4"/>
      <c r="S30" s="4"/>
      <c r="T30" s="4"/>
      <c r="U30" s="4"/>
      <c r="V30" s="4"/>
      <c r="W30" s="4"/>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row>
    <row r="31" spans="1:45" s="33" customFormat="1" ht="20.149999999999999" customHeight="1" x14ac:dyDescent="0.3">
      <c r="A31" s="285"/>
      <c r="B31" s="285"/>
      <c r="C31" s="145" t="s">
        <v>105</v>
      </c>
      <c r="D31" s="495" t="str">
        <f t="shared" ca="1" si="2"/>
        <v>Reiskostenvergoeding</v>
      </c>
      <c r="E31" s="496"/>
      <c r="F31" s="497"/>
      <c r="G31" s="340"/>
      <c r="H31" s="40" t="s">
        <v>0</v>
      </c>
      <c r="I31" s="41">
        <f t="shared" si="1"/>
        <v>0</v>
      </c>
      <c r="J31" s="340"/>
      <c r="K31" s="42" t="s">
        <v>0</v>
      </c>
      <c r="L31" s="4"/>
      <c r="M31" s="4"/>
      <c r="N31" s="4"/>
      <c r="O31" s="4"/>
      <c r="P31" s="4"/>
      <c r="Q31" s="4"/>
      <c r="R31" s="4"/>
      <c r="S31" s="4"/>
      <c r="T31" s="4"/>
      <c r="U31" s="4"/>
      <c r="V31" s="4"/>
      <c r="W31" s="4"/>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row>
    <row r="32" spans="1:45" s="33" customFormat="1" ht="20.149999999999999" customHeight="1" x14ac:dyDescent="0.3">
      <c r="A32" s="285"/>
      <c r="B32" s="285"/>
      <c r="C32" s="145" t="s">
        <v>107</v>
      </c>
      <c r="D32" s="495" t="str">
        <f t="shared" ca="1" si="2"/>
        <v>Kinderbijslag</v>
      </c>
      <c r="E32" s="496"/>
      <c r="F32" s="497"/>
      <c r="G32" s="340"/>
      <c r="H32" s="40" t="s">
        <v>0</v>
      </c>
      <c r="I32" s="41">
        <f t="shared" si="1"/>
        <v>0</v>
      </c>
      <c r="J32" s="340"/>
      <c r="K32" s="42" t="s">
        <v>0</v>
      </c>
      <c r="L32" s="4"/>
      <c r="M32" s="4"/>
      <c r="N32" s="4"/>
      <c r="O32" s="4"/>
      <c r="P32" s="4"/>
      <c r="Q32" s="4"/>
      <c r="R32" s="4"/>
      <c r="S32" s="4"/>
      <c r="T32" s="4"/>
      <c r="U32" s="4"/>
      <c r="V32" s="4"/>
      <c r="W32" s="4"/>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row>
    <row r="33" spans="1:45" s="33" customFormat="1" ht="20.149999999999999" customHeight="1" x14ac:dyDescent="0.3">
      <c r="A33" s="285"/>
      <c r="B33" s="285"/>
      <c r="C33" s="145" t="s">
        <v>105</v>
      </c>
      <c r="D33" s="495" t="str">
        <f t="shared" ca="1" si="2"/>
        <v>Overige inkomsten</v>
      </c>
      <c r="E33" s="496"/>
      <c r="F33" s="497"/>
      <c r="G33" s="340"/>
      <c r="H33" s="40" t="s">
        <v>0</v>
      </c>
      <c r="I33" s="41">
        <f t="shared" si="1"/>
        <v>0</v>
      </c>
      <c r="J33" s="340"/>
      <c r="K33" s="42" t="s">
        <v>0</v>
      </c>
      <c r="L33" s="4"/>
      <c r="M33" s="4"/>
      <c r="N33" s="4"/>
      <c r="O33" s="4"/>
      <c r="P33" s="4"/>
      <c r="Q33" s="4"/>
      <c r="R33" s="4"/>
      <c r="S33" s="4"/>
      <c r="T33" s="4"/>
      <c r="U33" s="4"/>
      <c r="V33" s="4"/>
      <c r="W33" s="4"/>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row>
    <row r="34" spans="1:45" s="33" customFormat="1" ht="20.149999999999999" customHeight="1" thickBot="1" x14ac:dyDescent="0.35">
      <c r="A34" s="285"/>
      <c r="B34" s="285"/>
      <c r="C34" s="145" t="s">
        <v>105</v>
      </c>
      <c r="D34" s="495" t="str">
        <f t="shared" ca="1" si="2"/>
        <v>……………………….</v>
      </c>
      <c r="E34" s="496"/>
      <c r="F34" s="497"/>
      <c r="G34" s="340"/>
      <c r="H34" s="40" t="s">
        <v>0</v>
      </c>
      <c r="I34" s="43">
        <f>SUM(L34:X34)/12</f>
        <v>0</v>
      </c>
      <c r="J34" s="340"/>
      <c r="K34" s="42" t="s">
        <v>0</v>
      </c>
      <c r="L34" s="4"/>
      <c r="M34" s="4"/>
      <c r="N34" s="4"/>
      <c r="O34" s="4"/>
      <c r="P34" s="4"/>
      <c r="Q34" s="4"/>
      <c r="R34" s="4"/>
      <c r="S34" s="4"/>
      <c r="T34" s="4"/>
      <c r="U34" s="4"/>
      <c r="V34" s="4"/>
      <c r="W34" s="4"/>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row>
    <row r="35" spans="1:45" s="33" customFormat="1" ht="20.149999999999999" customHeight="1" x14ac:dyDescent="0.3">
      <c r="A35" s="285"/>
      <c r="B35" s="285"/>
      <c r="C35" s="145" t="s">
        <v>105</v>
      </c>
      <c r="D35" s="504" t="s">
        <v>11</v>
      </c>
      <c r="E35" s="389"/>
      <c r="F35" s="390"/>
      <c r="G35" s="341"/>
      <c r="H35" s="44" t="s">
        <v>0</v>
      </c>
      <c r="I35" s="45">
        <f>SUBTOTAL(109,I19:I34)</f>
        <v>0</v>
      </c>
      <c r="J35" s="341"/>
      <c r="K35" s="46" t="s">
        <v>0</v>
      </c>
      <c r="L35" s="47">
        <f>SUBTOTAL(109,L19:L34)</f>
        <v>0</v>
      </c>
      <c r="M35" s="47">
        <f>SUBTOTAL(109,M19:M34)</f>
        <v>0</v>
      </c>
      <c r="N35" s="47">
        <f t="shared" ref="N35:W35" si="3">SUBTOTAL(109,N19:N34)</f>
        <v>0</v>
      </c>
      <c r="O35" s="47">
        <f t="shared" si="3"/>
        <v>0</v>
      </c>
      <c r="P35" s="47">
        <f t="shared" si="3"/>
        <v>0</v>
      </c>
      <c r="Q35" s="47">
        <f t="shared" si="3"/>
        <v>0</v>
      </c>
      <c r="R35" s="47">
        <f t="shared" si="3"/>
        <v>0</v>
      </c>
      <c r="S35" s="47">
        <f t="shared" si="3"/>
        <v>0</v>
      </c>
      <c r="T35" s="47">
        <f t="shared" si="3"/>
        <v>0</v>
      </c>
      <c r="U35" s="47">
        <f t="shared" si="3"/>
        <v>0</v>
      </c>
      <c r="V35" s="47">
        <f t="shared" si="3"/>
        <v>0</v>
      </c>
      <c r="W35" s="47">
        <f t="shared" si="3"/>
        <v>0</v>
      </c>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row>
    <row r="36" spans="1:45" s="33" customFormat="1" ht="20.149999999999999" customHeight="1" x14ac:dyDescent="0.3">
      <c r="A36" s="285"/>
      <c r="B36" s="285"/>
      <c r="C36" s="145" t="s">
        <v>105</v>
      </c>
      <c r="D36" s="360"/>
      <c r="E36" s="361"/>
      <c r="F36" s="361"/>
      <c r="G36" s="361"/>
      <c r="H36" s="361"/>
      <c r="I36" s="361"/>
      <c r="J36" s="361"/>
      <c r="K36" s="361"/>
      <c r="L36" s="361"/>
      <c r="M36" s="361"/>
      <c r="N36" s="361"/>
      <c r="O36" s="361"/>
      <c r="P36" s="361"/>
      <c r="Q36" s="361"/>
      <c r="R36" s="361"/>
      <c r="S36" s="361"/>
      <c r="T36" s="361"/>
      <c r="U36" s="361"/>
      <c r="V36" s="361"/>
      <c r="W36" s="361"/>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row>
    <row r="37" spans="1:45" s="32" customFormat="1" ht="99.9" customHeight="1" thickBot="1" x14ac:dyDescent="0.35">
      <c r="A37" s="285"/>
      <c r="B37" s="285"/>
      <c r="C37" s="145" t="s">
        <v>105</v>
      </c>
      <c r="D37" s="392" t="s">
        <v>108</v>
      </c>
      <c r="E37" s="320"/>
      <c r="F37" s="320"/>
      <c r="G37" s="393"/>
      <c r="H37" s="393"/>
      <c r="I37" s="393"/>
      <c r="J37" s="393"/>
      <c r="K37" s="393"/>
      <c r="L37" s="393"/>
      <c r="M37" s="393"/>
      <c r="N37" s="393"/>
      <c r="O37" s="393"/>
      <c r="P37" s="393"/>
      <c r="Q37" s="393"/>
      <c r="R37" s="393"/>
      <c r="S37" s="393"/>
      <c r="T37" s="393"/>
      <c r="U37" s="393"/>
      <c r="V37" s="393"/>
      <c r="W37" s="393"/>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row>
    <row r="38" spans="1:45" s="33" customFormat="1" ht="20.149999999999999" customHeight="1" thickBot="1" x14ac:dyDescent="0.35">
      <c r="A38" s="285"/>
      <c r="B38" s="285"/>
      <c r="C38" s="145" t="s">
        <v>105</v>
      </c>
      <c r="D38" s="386" t="s">
        <v>21</v>
      </c>
      <c r="E38" s="420"/>
      <c r="F38" s="420"/>
      <c r="G38" s="305"/>
      <c r="H38" s="305"/>
      <c r="I38" s="305"/>
      <c r="J38" s="305"/>
      <c r="K38" s="305"/>
      <c r="L38" s="305"/>
      <c r="M38" s="305"/>
      <c r="N38" s="305"/>
      <c r="O38" s="305"/>
      <c r="P38" s="305"/>
      <c r="Q38" s="305"/>
      <c r="R38" s="305"/>
      <c r="S38" s="305"/>
      <c r="T38" s="305"/>
      <c r="U38" s="305"/>
      <c r="V38" s="305"/>
      <c r="W38" s="3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row>
    <row r="39" spans="1:45" s="33" customFormat="1" ht="20.149999999999999" customHeight="1" x14ac:dyDescent="0.3">
      <c r="A39" s="285"/>
      <c r="B39" s="285"/>
      <c r="C39" s="145" t="s">
        <v>105</v>
      </c>
      <c r="D39" s="330" t="s">
        <v>19</v>
      </c>
      <c r="E39" s="331"/>
      <c r="F39" s="331"/>
      <c r="G39" s="408"/>
      <c r="H39" s="423" t="s">
        <v>72</v>
      </c>
      <c r="I39" s="351"/>
      <c r="J39" s="381"/>
      <c r="K39" s="358" t="e">
        <f ca="1">K18</f>
        <v>#VALUE!</v>
      </c>
      <c r="L39" s="359"/>
      <c r="M39" s="39" t="e">
        <f ca="1">M18</f>
        <v>#VALUE!</v>
      </c>
      <c r="N39" s="39" t="e">
        <f ca="1">N18</f>
        <v>#VALUE!</v>
      </c>
      <c r="O39" s="39" t="e">
        <f t="shared" ref="O39:W39" ca="1" si="4">O18</f>
        <v>#VALUE!</v>
      </c>
      <c r="P39" s="39" t="e">
        <f t="shared" ca="1" si="4"/>
        <v>#VALUE!</v>
      </c>
      <c r="Q39" s="39" t="e">
        <f t="shared" ca="1" si="4"/>
        <v>#VALUE!</v>
      </c>
      <c r="R39" s="39" t="e">
        <f t="shared" ca="1" si="4"/>
        <v>#VALUE!</v>
      </c>
      <c r="S39" s="39" t="e">
        <f t="shared" ca="1" si="4"/>
        <v>#VALUE!</v>
      </c>
      <c r="T39" s="39" t="e">
        <f t="shared" ca="1" si="4"/>
        <v>#VALUE!</v>
      </c>
      <c r="U39" s="39" t="e">
        <f t="shared" ca="1" si="4"/>
        <v>#VALUE!</v>
      </c>
      <c r="V39" s="39" t="e">
        <f t="shared" ca="1" si="4"/>
        <v>#VALUE!</v>
      </c>
      <c r="W39" s="39" t="e">
        <f t="shared" ca="1" si="4"/>
        <v>#VALUE!</v>
      </c>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row>
    <row r="40" spans="1:45" s="33" customFormat="1" ht="20.149999999999999" customHeight="1" x14ac:dyDescent="0.3">
      <c r="A40" s="285"/>
      <c r="B40" s="285"/>
      <c r="C40" s="145" t="s">
        <v>105</v>
      </c>
      <c r="D40" s="508"/>
      <c r="E40" s="509" t="str">
        <f ca="1">INDIRECT("'Inkomsten en uitgaven'!E:E",ROW())</f>
        <v>Huur of hypotheek (rente en aflossingen)</v>
      </c>
      <c r="F40" s="510"/>
      <c r="G40" s="406"/>
      <c r="H40" s="40" t="s">
        <v>0</v>
      </c>
      <c r="I40" s="41">
        <f>SUM(L40:X40)/12</f>
        <v>0</v>
      </c>
      <c r="J40" s="406"/>
      <c r="K40" s="42" t="s">
        <v>0</v>
      </c>
      <c r="L40" s="4">
        <v>0</v>
      </c>
      <c r="M40" s="4"/>
      <c r="N40" s="4"/>
      <c r="O40" s="4"/>
      <c r="P40" s="4"/>
      <c r="Q40" s="4"/>
      <c r="R40" s="4"/>
      <c r="S40" s="4"/>
      <c r="T40" s="4"/>
      <c r="U40" s="4"/>
      <c r="V40" s="4"/>
      <c r="W40" s="4"/>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row>
    <row r="41" spans="1:45" s="33" customFormat="1" ht="20.149999999999999" customHeight="1" x14ac:dyDescent="0.3">
      <c r="A41" s="285"/>
      <c r="B41" s="285"/>
      <c r="C41" s="145" t="s">
        <v>105</v>
      </c>
      <c r="D41" s="352"/>
      <c r="E41" s="511" t="str">
        <f ca="1">INDIRECT("'Inkomsten en uitgaven'!E:E",ROW())</f>
        <v>Verzekering bij hypotheek</v>
      </c>
      <c r="F41" s="512"/>
      <c r="G41" s="406"/>
      <c r="H41" s="40" t="s">
        <v>0</v>
      </c>
      <c r="I41" s="41">
        <f t="shared" ref="I41:I48" si="5">SUM(L41:X41)/12</f>
        <v>0</v>
      </c>
      <c r="J41" s="406"/>
      <c r="K41" s="42" t="s">
        <v>0</v>
      </c>
      <c r="L41" s="4"/>
      <c r="M41" s="4"/>
      <c r="N41" s="4"/>
      <c r="O41" s="4"/>
      <c r="P41" s="4"/>
      <c r="Q41" s="4"/>
      <c r="R41" s="4"/>
      <c r="S41" s="4"/>
      <c r="T41" s="4"/>
      <c r="U41" s="4"/>
      <c r="V41" s="4"/>
      <c r="W41" s="4"/>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row>
    <row r="42" spans="1:45" s="33" customFormat="1" ht="20.149999999999999" customHeight="1" x14ac:dyDescent="0.3">
      <c r="A42" s="285"/>
      <c r="B42" s="285"/>
      <c r="C42" s="145" t="s">
        <v>105</v>
      </c>
      <c r="D42" s="352"/>
      <c r="E42" s="511" t="str">
        <f t="shared" ref="E42:E49" ca="1" si="6">INDIRECT("'Inkomsten en uitgaven'!E:E",ROW())</f>
        <v>Servicekosten</v>
      </c>
      <c r="F42" s="512"/>
      <c r="G42" s="406"/>
      <c r="H42" s="40" t="s">
        <v>0</v>
      </c>
      <c r="I42" s="41">
        <f t="shared" si="5"/>
        <v>0</v>
      </c>
      <c r="J42" s="406"/>
      <c r="K42" s="42" t="s">
        <v>0</v>
      </c>
      <c r="L42" s="4"/>
      <c r="M42" s="4"/>
      <c r="N42" s="4"/>
      <c r="O42" s="4"/>
      <c r="P42" s="4"/>
      <c r="Q42" s="4"/>
      <c r="R42" s="4"/>
      <c r="S42" s="4"/>
      <c r="T42" s="4"/>
      <c r="U42" s="4"/>
      <c r="V42" s="4"/>
      <c r="W42" s="4"/>
      <c r="X42" s="285"/>
      <c r="Y42" s="285"/>
      <c r="Z42" s="285"/>
      <c r="AA42" s="285"/>
      <c r="AB42" s="285"/>
      <c r="AC42" s="285"/>
      <c r="AD42" s="285"/>
      <c r="AE42" s="285"/>
      <c r="AF42" s="285"/>
      <c r="AG42" s="285"/>
      <c r="AH42" s="285"/>
      <c r="AI42" s="285"/>
      <c r="AJ42" s="285"/>
      <c r="AK42" s="285"/>
      <c r="AL42" s="285"/>
      <c r="AM42" s="285"/>
      <c r="AN42" s="285"/>
      <c r="AO42" s="285"/>
      <c r="AP42" s="285"/>
      <c r="AQ42" s="285"/>
      <c r="AR42" s="285"/>
      <c r="AS42" s="285"/>
    </row>
    <row r="43" spans="1:45" s="33" customFormat="1" ht="20.149999999999999" customHeight="1" x14ac:dyDescent="0.3">
      <c r="A43" s="285"/>
      <c r="B43" s="285"/>
      <c r="C43" s="145" t="s">
        <v>105</v>
      </c>
      <c r="D43" s="352"/>
      <c r="E43" s="511" t="str">
        <f t="shared" ca="1" si="6"/>
        <v>Gas en elektra</v>
      </c>
      <c r="F43" s="512"/>
      <c r="G43" s="406"/>
      <c r="H43" s="40" t="s">
        <v>0</v>
      </c>
      <c r="I43" s="41">
        <f t="shared" si="5"/>
        <v>0</v>
      </c>
      <c r="J43" s="406"/>
      <c r="K43" s="42" t="s">
        <v>0</v>
      </c>
      <c r="L43" s="4"/>
      <c r="M43" s="4"/>
      <c r="N43" s="4"/>
      <c r="O43" s="4"/>
      <c r="P43" s="4"/>
      <c r="Q43" s="4"/>
      <c r="R43" s="4"/>
      <c r="S43" s="4"/>
      <c r="T43" s="4"/>
      <c r="U43" s="4"/>
      <c r="V43" s="4"/>
      <c r="W43" s="4"/>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row>
    <row r="44" spans="1:45" s="33" customFormat="1" ht="20.149999999999999" customHeight="1" x14ac:dyDescent="0.3">
      <c r="A44" s="285"/>
      <c r="B44" s="285"/>
      <c r="C44" s="145" t="s">
        <v>105</v>
      </c>
      <c r="D44" s="352"/>
      <c r="E44" s="511" t="str">
        <f t="shared" ca="1" si="6"/>
        <v xml:space="preserve">Water </v>
      </c>
      <c r="F44" s="512"/>
      <c r="G44" s="406"/>
      <c r="H44" s="40" t="s">
        <v>0</v>
      </c>
      <c r="I44" s="41">
        <f t="shared" si="5"/>
        <v>0</v>
      </c>
      <c r="J44" s="406"/>
      <c r="K44" s="42" t="s">
        <v>0</v>
      </c>
      <c r="L44" s="4"/>
      <c r="M44" s="4"/>
      <c r="N44" s="4"/>
      <c r="O44" s="4"/>
      <c r="P44" s="4"/>
      <c r="Q44" s="4"/>
      <c r="R44" s="4"/>
      <c r="S44" s="4"/>
      <c r="T44" s="4"/>
      <c r="U44" s="4"/>
      <c r="V44" s="4"/>
      <c r="W44" s="4"/>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row>
    <row r="45" spans="1:45" s="33" customFormat="1" ht="20.149999999999999" customHeight="1" x14ac:dyDescent="0.3">
      <c r="A45" s="285"/>
      <c r="B45" s="285"/>
      <c r="C45" s="145" t="s">
        <v>105</v>
      </c>
      <c r="D45" s="352"/>
      <c r="E45" s="511" t="str">
        <f t="shared" ca="1" si="6"/>
        <v>Gemeentebelasting</v>
      </c>
      <c r="F45" s="512"/>
      <c r="G45" s="406"/>
      <c r="H45" s="40" t="s">
        <v>0</v>
      </c>
      <c r="I45" s="41">
        <f t="shared" si="5"/>
        <v>0</v>
      </c>
      <c r="J45" s="406"/>
      <c r="K45" s="42" t="s">
        <v>0</v>
      </c>
      <c r="L45" s="4"/>
      <c r="M45" s="4"/>
      <c r="N45" s="4"/>
      <c r="O45" s="4"/>
      <c r="P45" s="4"/>
      <c r="Q45" s="4"/>
      <c r="R45" s="4"/>
      <c r="S45" s="4"/>
      <c r="T45" s="4"/>
      <c r="U45" s="4"/>
      <c r="V45" s="4"/>
      <c r="W45" s="4"/>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5"/>
    </row>
    <row r="46" spans="1:45" s="33" customFormat="1" ht="20.149999999999999" customHeight="1" x14ac:dyDescent="0.3">
      <c r="A46" s="285"/>
      <c r="B46" s="285"/>
      <c r="C46" s="145" t="s">
        <v>105</v>
      </c>
      <c r="D46" s="352"/>
      <c r="E46" s="511" t="str">
        <f t="shared" ca="1" si="6"/>
        <v>Waterzuiveringsheffing (Hoogheemraadschap)</v>
      </c>
      <c r="F46" s="512"/>
      <c r="G46" s="406"/>
      <c r="H46" s="40" t="s">
        <v>0</v>
      </c>
      <c r="I46" s="41">
        <f t="shared" si="5"/>
        <v>0</v>
      </c>
      <c r="J46" s="406"/>
      <c r="K46" s="42" t="s">
        <v>0</v>
      </c>
      <c r="L46" s="4"/>
      <c r="M46" s="4"/>
      <c r="N46" s="4"/>
      <c r="O46" s="4"/>
      <c r="P46" s="4"/>
      <c r="Q46" s="4"/>
      <c r="R46" s="4"/>
      <c r="S46" s="4"/>
      <c r="T46" s="4"/>
      <c r="U46" s="4"/>
      <c r="V46" s="4"/>
      <c r="W46" s="4"/>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row>
    <row r="47" spans="1:45" s="33" customFormat="1" ht="20.149999999999999" customHeight="1" x14ac:dyDescent="0.3">
      <c r="A47" s="285"/>
      <c r="B47" s="285"/>
      <c r="C47" s="145" t="s">
        <v>105</v>
      </c>
      <c r="D47" s="352"/>
      <c r="E47" s="511" t="str">
        <f t="shared" ca="1" si="6"/>
        <v>Overige heffingen</v>
      </c>
      <c r="F47" s="512"/>
      <c r="G47" s="406"/>
      <c r="H47" s="40" t="s">
        <v>0</v>
      </c>
      <c r="I47" s="41">
        <f t="shared" si="5"/>
        <v>0</v>
      </c>
      <c r="J47" s="406"/>
      <c r="K47" s="42" t="s">
        <v>0</v>
      </c>
      <c r="L47" s="4"/>
      <c r="M47" s="4"/>
      <c r="N47" s="4"/>
      <c r="O47" s="4"/>
      <c r="P47" s="4"/>
      <c r="Q47" s="4"/>
      <c r="R47" s="4"/>
      <c r="S47" s="4"/>
      <c r="T47" s="4"/>
      <c r="U47" s="4"/>
      <c r="V47" s="4"/>
      <c r="W47" s="4"/>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row>
    <row r="48" spans="1:45" s="33" customFormat="1" ht="20.149999999999999" customHeight="1" x14ac:dyDescent="0.3">
      <c r="A48" s="285"/>
      <c r="B48" s="285"/>
      <c r="C48" s="145" t="s">
        <v>105</v>
      </c>
      <c r="D48" s="352"/>
      <c r="E48" s="511" t="str">
        <f t="shared" ca="1" si="6"/>
        <v>Overige woonlasten</v>
      </c>
      <c r="F48" s="512"/>
      <c r="G48" s="406"/>
      <c r="H48" s="40" t="s">
        <v>0</v>
      </c>
      <c r="I48" s="41">
        <f t="shared" si="5"/>
        <v>0</v>
      </c>
      <c r="J48" s="406"/>
      <c r="K48" s="42" t="s">
        <v>0</v>
      </c>
      <c r="L48" s="4"/>
      <c r="M48" s="4"/>
      <c r="N48" s="4"/>
      <c r="O48" s="4"/>
      <c r="P48" s="4"/>
      <c r="Q48" s="4"/>
      <c r="R48" s="4"/>
      <c r="S48" s="4"/>
      <c r="T48" s="4"/>
      <c r="U48" s="4"/>
      <c r="V48" s="4"/>
      <c r="W48" s="4"/>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5"/>
    </row>
    <row r="49" spans="1:45" s="33" customFormat="1" ht="20.149999999999999" customHeight="1" thickBot="1" x14ac:dyDescent="0.35">
      <c r="A49" s="285"/>
      <c r="B49" s="285"/>
      <c r="C49" s="145" t="s">
        <v>105</v>
      </c>
      <c r="D49" s="352"/>
      <c r="E49" s="511" t="str">
        <f t="shared" ca="1" si="6"/>
        <v>Te betalen alimentatie ex-partner</v>
      </c>
      <c r="F49" s="512"/>
      <c r="G49" s="406"/>
      <c r="H49" s="40" t="s">
        <v>0</v>
      </c>
      <c r="I49" s="43">
        <f>SUM(L49:X49)/12</f>
        <v>0</v>
      </c>
      <c r="J49" s="406"/>
      <c r="K49" s="42" t="s">
        <v>0</v>
      </c>
      <c r="L49" s="4"/>
      <c r="M49" s="4"/>
      <c r="N49" s="4"/>
      <c r="O49" s="4"/>
      <c r="P49" s="4"/>
      <c r="Q49" s="4"/>
      <c r="R49" s="4"/>
      <c r="S49" s="4"/>
      <c r="T49" s="4"/>
      <c r="U49" s="4"/>
      <c r="V49" s="4"/>
      <c r="W49" s="4"/>
      <c r="X49" s="285"/>
      <c r="Y49" s="285"/>
      <c r="Z49" s="285"/>
      <c r="AA49" s="285"/>
      <c r="AB49" s="285"/>
      <c r="AC49" s="285"/>
      <c r="AD49" s="285"/>
      <c r="AE49" s="285"/>
      <c r="AF49" s="285"/>
      <c r="AG49" s="285"/>
      <c r="AH49" s="285"/>
      <c r="AI49" s="285"/>
      <c r="AJ49" s="285"/>
      <c r="AK49" s="285"/>
      <c r="AL49" s="285"/>
      <c r="AM49" s="285"/>
      <c r="AN49" s="285"/>
      <c r="AO49" s="285"/>
      <c r="AP49" s="285"/>
      <c r="AQ49" s="285"/>
      <c r="AR49" s="285"/>
      <c r="AS49" s="285"/>
    </row>
    <row r="50" spans="1:45" s="33" customFormat="1" ht="20.149999999999999" customHeight="1" x14ac:dyDescent="0.3">
      <c r="A50" s="285"/>
      <c r="B50" s="285"/>
      <c r="C50" s="145" t="s">
        <v>105</v>
      </c>
      <c r="D50" s="504" t="s">
        <v>13</v>
      </c>
      <c r="E50" s="513"/>
      <c r="F50" s="514"/>
      <c r="G50" s="407"/>
      <c r="H50" s="48" t="s">
        <v>0</v>
      </c>
      <c r="I50" s="49">
        <f>SUBTOTAL(109,I40:I49)</f>
        <v>0</v>
      </c>
      <c r="J50" s="407"/>
      <c r="K50" s="50" t="s">
        <v>0</v>
      </c>
      <c r="L50" s="51">
        <f>SUBTOTAL(109,L40:L49)</f>
        <v>0</v>
      </c>
      <c r="M50" s="51">
        <f>SUBTOTAL(109,M40:M49)</f>
        <v>0</v>
      </c>
      <c r="N50" s="51">
        <f t="shared" ref="N50:W50" si="7">SUBTOTAL(109,N40:N49)</f>
        <v>0</v>
      </c>
      <c r="O50" s="51">
        <f t="shared" si="7"/>
        <v>0</v>
      </c>
      <c r="P50" s="51">
        <f t="shared" si="7"/>
        <v>0</v>
      </c>
      <c r="Q50" s="51">
        <f t="shared" si="7"/>
        <v>0</v>
      </c>
      <c r="R50" s="51">
        <f t="shared" si="7"/>
        <v>0</v>
      </c>
      <c r="S50" s="51">
        <f t="shared" si="7"/>
        <v>0</v>
      </c>
      <c r="T50" s="51">
        <f t="shared" si="7"/>
        <v>0</v>
      </c>
      <c r="U50" s="51">
        <f t="shared" si="7"/>
        <v>0</v>
      </c>
      <c r="V50" s="51">
        <f t="shared" si="7"/>
        <v>0</v>
      </c>
      <c r="W50" s="51">
        <f t="shared" si="7"/>
        <v>0</v>
      </c>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row>
    <row r="51" spans="1:45" s="33" customFormat="1" ht="20.149999999999999" customHeight="1" x14ac:dyDescent="0.3">
      <c r="A51" s="285"/>
      <c r="B51" s="483"/>
      <c r="C51" s="145" t="s">
        <v>105</v>
      </c>
      <c r="D51" s="401" t="s">
        <v>20</v>
      </c>
      <c r="E51" s="402"/>
      <c r="F51" s="402"/>
      <c r="G51" s="409"/>
      <c r="H51" s="440" t="s">
        <v>72</v>
      </c>
      <c r="I51" s="343"/>
      <c r="J51" s="406"/>
      <c r="K51" s="369" t="e">
        <f ca="1">K18</f>
        <v>#VALUE!</v>
      </c>
      <c r="L51" s="370"/>
      <c r="M51" s="52" t="e">
        <f ca="1">M18</f>
        <v>#VALUE!</v>
      </c>
      <c r="N51" s="52" t="e">
        <f ca="1">N18</f>
        <v>#VALUE!</v>
      </c>
      <c r="O51" s="52" t="e">
        <f t="shared" ref="O51:W51" ca="1" si="8">O18</f>
        <v>#VALUE!</v>
      </c>
      <c r="P51" s="52" t="e">
        <f t="shared" ca="1" si="8"/>
        <v>#VALUE!</v>
      </c>
      <c r="Q51" s="52" t="e">
        <f t="shared" ca="1" si="8"/>
        <v>#VALUE!</v>
      </c>
      <c r="R51" s="52" t="e">
        <f t="shared" ca="1" si="8"/>
        <v>#VALUE!</v>
      </c>
      <c r="S51" s="52" t="e">
        <f t="shared" ca="1" si="8"/>
        <v>#VALUE!</v>
      </c>
      <c r="T51" s="52" t="e">
        <f t="shared" ca="1" si="8"/>
        <v>#VALUE!</v>
      </c>
      <c r="U51" s="52" t="e">
        <f t="shared" ca="1" si="8"/>
        <v>#VALUE!</v>
      </c>
      <c r="V51" s="52" t="e">
        <f t="shared" ca="1" si="8"/>
        <v>#VALUE!</v>
      </c>
      <c r="W51" s="52" t="e">
        <f t="shared" ca="1" si="8"/>
        <v>#VALUE!</v>
      </c>
      <c r="X51" s="285"/>
      <c r="Y51" s="285"/>
      <c r="Z51" s="285"/>
      <c r="AA51" s="285"/>
      <c r="AB51" s="285"/>
      <c r="AC51" s="285"/>
      <c r="AD51" s="285"/>
      <c r="AE51" s="285"/>
      <c r="AF51" s="285"/>
      <c r="AG51" s="285"/>
      <c r="AH51" s="285"/>
      <c r="AI51" s="285"/>
      <c r="AJ51" s="285"/>
      <c r="AK51" s="285"/>
      <c r="AL51" s="285"/>
      <c r="AM51" s="285"/>
      <c r="AN51" s="285"/>
      <c r="AO51" s="285"/>
      <c r="AP51" s="285"/>
      <c r="AQ51" s="285"/>
      <c r="AR51" s="285"/>
      <c r="AS51" s="285"/>
    </row>
    <row r="52" spans="1:45" s="33" customFormat="1" ht="20.149999999999999" customHeight="1" x14ac:dyDescent="0.3">
      <c r="A52" s="285"/>
      <c r="B52" s="483"/>
      <c r="C52" s="145" t="s">
        <v>105</v>
      </c>
      <c r="D52" s="508"/>
      <c r="E52" s="509" t="str">
        <f ca="1">INDIRECT("'Inkomsten en uitgaven'!E:E",ROW())</f>
        <v xml:space="preserve">Ziektekostenverzekering </v>
      </c>
      <c r="F52" s="510"/>
      <c r="G52" s="340"/>
      <c r="H52" s="40" t="s">
        <v>0</v>
      </c>
      <c r="I52" s="41">
        <f>SUM(L52:X52)/12</f>
        <v>0</v>
      </c>
      <c r="J52" s="340"/>
      <c r="K52" s="42" t="s">
        <v>0</v>
      </c>
      <c r="L52" s="4">
        <v>0</v>
      </c>
      <c r="M52" s="4"/>
      <c r="N52" s="4"/>
      <c r="O52" s="4"/>
      <c r="P52" s="4"/>
      <c r="Q52" s="4"/>
      <c r="R52" s="4"/>
      <c r="S52" s="4"/>
      <c r="T52" s="4"/>
      <c r="U52" s="4"/>
      <c r="V52" s="4"/>
      <c r="W52" s="4"/>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row>
    <row r="53" spans="1:45" s="33" customFormat="1" ht="20.149999999999999" customHeight="1" x14ac:dyDescent="0.3">
      <c r="A53" s="285"/>
      <c r="B53" s="483"/>
      <c r="C53" s="145" t="s">
        <v>105</v>
      </c>
      <c r="D53" s="352"/>
      <c r="E53" s="511" t="str">
        <f ca="1">INDIRECT("'Inkomsten en uitgaven'!E:E",ROW())</f>
        <v>Aansprakelijkheidsverzekering</v>
      </c>
      <c r="F53" s="512"/>
      <c r="G53" s="340"/>
      <c r="H53" s="40" t="s">
        <v>0</v>
      </c>
      <c r="I53" s="41">
        <f t="shared" ref="I53:I60" si="9">SUM(L53:X53)/12</f>
        <v>0</v>
      </c>
      <c r="J53" s="340"/>
      <c r="K53" s="42" t="s">
        <v>0</v>
      </c>
      <c r="L53" s="4"/>
      <c r="M53" s="4"/>
      <c r="N53" s="4"/>
      <c r="O53" s="4"/>
      <c r="P53" s="4"/>
      <c r="Q53" s="4"/>
      <c r="R53" s="4"/>
      <c r="S53" s="4"/>
      <c r="T53" s="4"/>
      <c r="U53" s="4"/>
      <c r="V53" s="4"/>
      <c r="W53" s="4"/>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row>
    <row r="54" spans="1:45" s="33" customFormat="1" ht="20.149999999999999" customHeight="1" x14ac:dyDescent="0.3">
      <c r="A54" s="285"/>
      <c r="B54" s="483"/>
      <c r="C54" s="145" t="s">
        <v>105</v>
      </c>
      <c r="D54" s="352"/>
      <c r="E54" s="511" t="str">
        <f t="shared" ref="E54:E61" ca="1" si="10">INDIRECT("'Inkomsten en uitgaven'!E:E",ROW())</f>
        <v>Inboedelverzekering</v>
      </c>
      <c r="F54" s="512"/>
      <c r="G54" s="340"/>
      <c r="H54" s="40" t="s">
        <v>0</v>
      </c>
      <c r="I54" s="41">
        <f t="shared" si="9"/>
        <v>0</v>
      </c>
      <c r="J54" s="340"/>
      <c r="K54" s="42" t="s">
        <v>0</v>
      </c>
      <c r="L54" s="4"/>
      <c r="M54" s="4"/>
      <c r="N54" s="4"/>
      <c r="O54" s="4"/>
      <c r="P54" s="4"/>
      <c r="Q54" s="4"/>
      <c r="R54" s="4"/>
      <c r="S54" s="4"/>
      <c r="T54" s="4"/>
      <c r="U54" s="4"/>
      <c r="V54" s="4"/>
      <c r="W54" s="4"/>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row>
    <row r="55" spans="1:45" s="33" customFormat="1" ht="20.149999999999999" customHeight="1" x14ac:dyDescent="0.3">
      <c r="A55" s="285"/>
      <c r="B55" s="483"/>
      <c r="C55" s="145" t="s">
        <v>105</v>
      </c>
      <c r="D55" s="352"/>
      <c r="E55" s="511" t="str">
        <f t="shared" ca="1" si="10"/>
        <v>Opstalverzekering</v>
      </c>
      <c r="F55" s="512"/>
      <c r="G55" s="340"/>
      <c r="H55" s="40" t="s">
        <v>0</v>
      </c>
      <c r="I55" s="41">
        <f t="shared" si="9"/>
        <v>0</v>
      </c>
      <c r="J55" s="340"/>
      <c r="K55" s="42" t="s">
        <v>0</v>
      </c>
      <c r="L55" s="4"/>
      <c r="M55" s="4"/>
      <c r="N55" s="4"/>
      <c r="O55" s="4"/>
      <c r="P55" s="4"/>
      <c r="Q55" s="4"/>
      <c r="R55" s="4"/>
      <c r="S55" s="4"/>
      <c r="T55" s="4"/>
      <c r="U55" s="4"/>
      <c r="V55" s="4"/>
      <c r="W55" s="4"/>
      <c r="X55" s="285"/>
      <c r="Y55" s="285"/>
      <c r="Z55" s="285"/>
      <c r="AA55" s="285"/>
      <c r="AB55" s="285"/>
      <c r="AC55" s="285"/>
      <c r="AD55" s="285"/>
      <c r="AE55" s="285"/>
      <c r="AF55" s="285"/>
      <c r="AG55" s="285"/>
      <c r="AH55" s="285"/>
      <c r="AI55" s="285"/>
      <c r="AJ55" s="285"/>
      <c r="AK55" s="285"/>
      <c r="AL55" s="285"/>
      <c r="AM55" s="285"/>
      <c r="AN55" s="285"/>
      <c r="AO55" s="285"/>
      <c r="AP55" s="285"/>
      <c r="AQ55" s="285"/>
      <c r="AR55" s="285"/>
      <c r="AS55" s="285"/>
    </row>
    <row r="56" spans="1:45" s="33" customFormat="1" ht="20.149999999999999" customHeight="1" x14ac:dyDescent="0.3">
      <c r="A56" s="285"/>
      <c r="B56" s="483"/>
      <c r="C56" s="145" t="s">
        <v>105</v>
      </c>
      <c r="D56" s="352"/>
      <c r="E56" s="511" t="str">
        <f t="shared" ca="1" si="10"/>
        <v>Rechtsbijstandverzekering</v>
      </c>
      <c r="F56" s="512"/>
      <c r="G56" s="340"/>
      <c r="H56" s="40" t="s">
        <v>0</v>
      </c>
      <c r="I56" s="41">
        <f t="shared" si="9"/>
        <v>0</v>
      </c>
      <c r="J56" s="340"/>
      <c r="K56" s="42" t="s">
        <v>0</v>
      </c>
      <c r="L56" s="4"/>
      <c r="M56" s="4"/>
      <c r="N56" s="4"/>
      <c r="O56" s="4"/>
      <c r="P56" s="4"/>
      <c r="Q56" s="4"/>
      <c r="R56" s="4"/>
      <c r="S56" s="4"/>
      <c r="T56" s="4"/>
      <c r="U56" s="4"/>
      <c r="V56" s="4"/>
      <c r="W56" s="4"/>
      <c r="X56" s="285"/>
      <c r="Y56" s="285"/>
      <c r="Z56" s="285"/>
      <c r="AA56" s="285"/>
      <c r="AB56" s="285"/>
      <c r="AC56" s="285"/>
      <c r="AD56" s="285"/>
      <c r="AE56" s="285"/>
      <c r="AF56" s="285"/>
      <c r="AG56" s="285"/>
      <c r="AH56" s="285"/>
      <c r="AI56" s="285"/>
      <c r="AJ56" s="285"/>
      <c r="AK56" s="285"/>
      <c r="AL56" s="285"/>
      <c r="AM56" s="285"/>
      <c r="AN56" s="285"/>
      <c r="AO56" s="285"/>
      <c r="AP56" s="285"/>
      <c r="AQ56" s="285"/>
      <c r="AR56" s="285"/>
      <c r="AS56" s="285"/>
    </row>
    <row r="57" spans="1:45" s="33" customFormat="1" ht="20.149999999999999" customHeight="1" x14ac:dyDescent="0.3">
      <c r="A57" s="285"/>
      <c r="B57" s="483"/>
      <c r="C57" s="145" t="s">
        <v>105</v>
      </c>
      <c r="D57" s="352"/>
      <c r="E57" s="511" t="str">
        <f t="shared" ca="1" si="10"/>
        <v>Uitvaartverzekering</v>
      </c>
      <c r="F57" s="512"/>
      <c r="G57" s="340"/>
      <c r="H57" s="40" t="s">
        <v>0</v>
      </c>
      <c r="I57" s="41">
        <f t="shared" si="9"/>
        <v>0</v>
      </c>
      <c r="J57" s="340"/>
      <c r="K57" s="42" t="s">
        <v>0</v>
      </c>
      <c r="L57" s="4"/>
      <c r="M57" s="4"/>
      <c r="N57" s="4"/>
      <c r="O57" s="4"/>
      <c r="P57" s="4"/>
      <c r="Q57" s="4"/>
      <c r="R57" s="4"/>
      <c r="S57" s="4"/>
      <c r="T57" s="4"/>
      <c r="U57" s="4"/>
      <c r="V57" s="4"/>
      <c r="W57" s="4"/>
      <c r="X57" s="285"/>
      <c r="Y57" s="285"/>
      <c r="Z57" s="285"/>
      <c r="AA57" s="285"/>
      <c r="AB57" s="285"/>
      <c r="AC57" s="285"/>
      <c r="AD57" s="285"/>
      <c r="AE57" s="285"/>
      <c r="AF57" s="285"/>
      <c r="AG57" s="285"/>
      <c r="AH57" s="285"/>
      <c r="AI57" s="285"/>
      <c r="AJ57" s="285"/>
      <c r="AK57" s="285"/>
      <c r="AL57" s="285"/>
      <c r="AM57" s="285"/>
      <c r="AN57" s="285"/>
      <c r="AO57" s="285"/>
      <c r="AP57" s="285"/>
      <c r="AQ57" s="285"/>
      <c r="AR57" s="285"/>
      <c r="AS57" s="285"/>
    </row>
    <row r="58" spans="1:45" s="33" customFormat="1" ht="20.149999999999999" customHeight="1" x14ac:dyDescent="0.3">
      <c r="A58" s="285"/>
      <c r="B58" s="483"/>
      <c r="C58" s="145" t="s">
        <v>105</v>
      </c>
      <c r="D58" s="352"/>
      <c r="E58" s="511" t="str">
        <f t="shared" ca="1" si="10"/>
        <v>Reisverzekering</v>
      </c>
      <c r="F58" s="512"/>
      <c r="G58" s="340"/>
      <c r="H58" s="40" t="s">
        <v>0</v>
      </c>
      <c r="I58" s="41">
        <f t="shared" si="9"/>
        <v>0</v>
      </c>
      <c r="J58" s="340"/>
      <c r="K58" s="42" t="s">
        <v>0</v>
      </c>
      <c r="L58" s="4"/>
      <c r="M58" s="4"/>
      <c r="N58" s="4"/>
      <c r="O58" s="4"/>
      <c r="P58" s="4"/>
      <c r="Q58" s="4"/>
      <c r="R58" s="4"/>
      <c r="S58" s="4"/>
      <c r="T58" s="4"/>
      <c r="U58" s="4"/>
      <c r="V58" s="4"/>
      <c r="W58" s="4"/>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row>
    <row r="59" spans="1:45" s="33" customFormat="1" ht="20.149999999999999" customHeight="1" x14ac:dyDescent="0.3">
      <c r="A59" s="285"/>
      <c r="B59" s="483"/>
      <c r="C59" s="145" t="s">
        <v>105</v>
      </c>
      <c r="D59" s="352"/>
      <c r="E59" s="511" t="str">
        <f t="shared" ca="1" si="10"/>
        <v>Overige verzekeringen</v>
      </c>
      <c r="F59" s="512"/>
      <c r="G59" s="340"/>
      <c r="H59" s="40" t="s">
        <v>0</v>
      </c>
      <c r="I59" s="41">
        <f t="shared" si="9"/>
        <v>0</v>
      </c>
      <c r="J59" s="340"/>
      <c r="K59" s="42" t="s">
        <v>0</v>
      </c>
      <c r="L59" s="4"/>
      <c r="M59" s="4"/>
      <c r="N59" s="4"/>
      <c r="O59" s="4"/>
      <c r="P59" s="4"/>
      <c r="Q59" s="4"/>
      <c r="R59" s="4"/>
      <c r="S59" s="4"/>
      <c r="T59" s="4"/>
      <c r="U59" s="4"/>
      <c r="V59" s="4"/>
      <c r="W59" s="4"/>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row>
    <row r="60" spans="1:45" s="33" customFormat="1" ht="20.149999999999999" customHeight="1" x14ac:dyDescent="0.3">
      <c r="A60" s="285"/>
      <c r="B60" s="483"/>
      <c r="C60" s="145" t="s">
        <v>105</v>
      </c>
      <c r="D60" s="352"/>
      <c r="E60" s="511" t="str">
        <f t="shared" ca="1" si="10"/>
        <v>……………………….</v>
      </c>
      <c r="F60" s="512"/>
      <c r="G60" s="340"/>
      <c r="H60" s="40" t="s">
        <v>0</v>
      </c>
      <c r="I60" s="41">
        <f t="shared" si="9"/>
        <v>0</v>
      </c>
      <c r="J60" s="340"/>
      <c r="K60" s="42" t="s">
        <v>0</v>
      </c>
      <c r="L60" s="4"/>
      <c r="M60" s="4"/>
      <c r="N60" s="4"/>
      <c r="O60" s="4"/>
      <c r="P60" s="4"/>
      <c r="Q60" s="4"/>
      <c r="R60" s="4"/>
      <c r="S60" s="4"/>
      <c r="T60" s="4"/>
      <c r="U60" s="4"/>
      <c r="V60" s="4"/>
      <c r="W60" s="4"/>
      <c r="X60" s="285"/>
      <c r="Y60" s="285"/>
      <c r="Z60" s="285"/>
      <c r="AA60" s="285"/>
      <c r="AB60" s="285"/>
      <c r="AC60" s="285"/>
      <c r="AD60" s="285"/>
      <c r="AE60" s="285"/>
      <c r="AF60" s="285"/>
      <c r="AG60" s="285"/>
      <c r="AH60" s="285"/>
      <c r="AI60" s="285"/>
      <c r="AJ60" s="285"/>
      <c r="AK60" s="285"/>
      <c r="AL60" s="285"/>
      <c r="AM60" s="285"/>
      <c r="AN60" s="285"/>
      <c r="AO60" s="285"/>
      <c r="AP60" s="285"/>
      <c r="AQ60" s="285"/>
      <c r="AR60" s="285"/>
      <c r="AS60" s="285"/>
    </row>
    <row r="61" spans="1:45" s="33" customFormat="1" ht="20.149999999999999" customHeight="1" thickBot="1" x14ac:dyDescent="0.35">
      <c r="A61" s="285"/>
      <c r="B61" s="483"/>
      <c r="C61" s="145" t="s">
        <v>105</v>
      </c>
      <c r="D61" s="352"/>
      <c r="E61" s="511" t="str">
        <f t="shared" ca="1" si="10"/>
        <v>……………………….</v>
      </c>
      <c r="F61" s="512"/>
      <c r="G61" s="340"/>
      <c r="H61" s="40" t="s">
        <v>0</v>
      </c>
      <c r="I61" s="43">
        <f>SUM(L61:X61)/12</f>
        <v>0</v>
      </c>
      <c r="J61" s="340"/>
      <c r="K61" s="42" t="s">
        <v>0</v>
      </c>
      <c r="L61" s="4"/>
      <c r="M61" s="4"/>
      <c r="N61" s="4"/>
      <c r="O61" s="4"/>
      <c r="P61" s="4"/>
      <c r="Q61" s="4"/>
      <c r="R61" s="4"/>
      <c r="S61" s="4"/>
      <c r="T61" s="4"/>
      <c r="U61" s="4"/>
      <c r="V61" s="4"/>
      <c r="W61" s="4"/>
      <c r="X61" s="285"/>
      <c r="Y61" s="285"/>
      <c r="Z61" s="285"/>
      <c r="AA61" s="285"/>
      <c r="AB61" s="285"/>
      <c r="AC61" s="285"/>
      <c r="AD61" s="285"/>
      <c r="AE61" s="285"/>
      <c r="AF61" s="285"/>
      <c r="AG61" s="285"/>
      <c r="AH61" s="285"/>
      <c r="AI61" s="285"/>
      <c r="AJ61" s="285"/>
      <c r="AK61" s="285"/>
      <c r="AL61" s="285"/>
      <c r="AM61" s="285"/>
      <c r="AN61" s="285"/>
      <c r="AO61" s="285"/>
      <c r="AP61" s="285"/>
      <c r="AQ61" s="285"/>
      <c r="AR61" s="285"/>
      <c r="AS61" s="285"/>
    </row>
    <row r="62" spans="1:45" s="33" customFormat="1" ht="20.149999999999999" customHeight="1" x14ac:dyDescent="0.3">
      <c r="A62" s="285"/>
      <c r="B62" s="483"/>
      <c r="C62" s="145" t="s">
        <v>105</v>
      </c>
      <c r="D62" s="504" t="s">
        <v>14</v>
      </c>
      <c r="E62" s="389"/>
      <c r="F62" s="390"/>
      <c r="G62" s="341"/>
      <c r="H62" s="44" t="s">
        <v>0</v>
      </c>
      <c r="I62" s="45">
        <f>SUBTOTAL(109,I52:I61)</f>
        <v>0</v>
      </c>
      <c r="J62" s="341"/>
      <c r="K62" s="46" t="s">
        <v>0</v>
      </c>
      <c r="L62" s="47">
        <f>SUBTOTAL(109,L52:L61)</f>
        <v>0</v>
      </c>
      <c r="M62" s="47">
        <f>SUBTOTAL(109,M52:M61)</f>
        <v>0</v>
      </c>
      <c r="N62" s="47">
        <f t="shared" ref="N62:W62" si="11">SUBTOTAL(109,N52:N61)</f>
        <v>0</v>
      </c>
      <c r="O62" s="47">
        <f t="shared" si="11"/>
        <v>0</v>
      </c>
      <c r="P62" s="47">
        <f t="shared" si="11"/>
        <v>0</v>
      </c>
      <c r="Q62" s="47">
        <f t="shared" si="11"/>
        <v>0</v>
      </c>
      <c r="R62" s="47">
        <f t="shared" si="11"/>
        <v>0</v>
      </c>
      <c r="S62" s="47">
        <f t="shared" si="11"/>
        <v>0</v>
      </c>
      <c r="T62" s="47">
        <f t="shared" si="11"/>
        <v>0</v>
      </c>
      <c r="U62" s="47">
        <f t="shared" si="11"/>
        <v>0</v>
      </c>
      <c r="V62" s="47">
        <f t="shared" si="11"/>
        <v>0</v>
      </c>
      <c r="W62" s="47">
        <f t="shared" si="11"/>
        <v>0</v>
      </c>
      <c r="X62" s="285"/>
      <c r="Y62" s="285"/>
      <c r="Z62" s="285"/>
      <c r="AA62" s="285"/>
      <c r="AB62" s="285"/>
      <c r="AC62" s="285"/>
      <c r="AD62" s="285"/>
      <c r="AE62" s="285"/>
      <c r="AF62" s="285"/>
      <c r="AG62" s="285"/>
      <c r="AH62" s="285"/>
      <c r="AI62" s="285"/>
      <c r="AJ62" s="285"/>
      <c r="AK62" s="285"/>
      <c r="AL62" s="285"/>
      <c r="AM62" s="285"/>
      <c r="AN62" s="285"/>
      <c r="AO62" s="285"/>
      <c r="AP62" s="285"/>
      <c r="AQ62" s="285"/>
      <c r="AR62" s="285"/>
      <c r="AS62" s="285"/>
    </row>
    <row r="63" spans="1:45" s="33" customFormat="1" ht="20.149999999999999" customHeight="1" x14ac:dyDescent="0.3">
      <c r="A63" s="285"/>
      <c r="B63" s="483"/>
      <c r="C63" s="145" t="s">
        <v>105</v>
      </c>
      <c r="D63" s="401" t="s">
        <v>73</v>
      </c>
      <c r="E63" s="402"/>
      <c r="F63" s="402"/>
      <c r="G63" s="422"/>
      <c r="H63" s="342" t="s">
        <v>72</v>
      </c>
      <c r="I63" s="343"/>
      <c r="J63" s="339"/>
      <c r="K63" s="369" t="e">
        <f ca="1">K18</f>
        <v>#VALUE!</v>
      </c>
      <c r="L63" s="370"/>
      <c r="M63" s="52" t="e">
        <f ca="1">M18</f>
        <v>#VALUE!</v>
      </c>
      <c r="N63" s="52" t="e">
        <f ca="1">N18</f>
        <v>#VALUE!</v>
      </c>
      <c r="O63" s="52" t="e">
        <f t="shared" ref="O63:W63" ca="1" si="12">O18</f>
        <v>#VALUE!</v>
      </c>
      <c r="P63" s="52" t="e">
        <f t="shared" ca="1" si="12"/>
        <v>#VALUE!</v>
      </c>
      <c r="Q63" s="52" t="e">
        <f t="shared" ca="1" si="12"/>
        <v>#VALUE!</v>
      </c>
      <c r="R63" s="52" t="e">
        <f t="shared" ca="1" si="12"/>
        <v>#VALUE!</v>
      </c>
      <c r="S63" s="52" t="e">
        <f t="shared" ca="1" si="12"/>
        <v>#VALUE!</v>
      </c>
      <c r="T63" s="52" t="e">
        <f t="shared" ca="1" si="12"/>
        <v>#VALUE!</v>
      </c>
      <c r="U63" s="52" t="e">
        <f t="shared" ca="1" si="12"/>
        <v>#VALUE!</v>
      </c>
      <c r="V63" s="52" t="e">
        <f t="shared" ca="1" si="12"/>
        <v>#VALUE!</v>
      </c>
      <c r="W63" s="52" t="e">
        <f t="shared" ca="1" si="12"/>
        <v>#VALUE!</v>
      </c>
      <c r="X63" s="285"/>
      <c r="Y63" s="285"/>
      <c r="Z63" s="285"/>
      <c r="AA63" s="285"/>
      <c r="AB63" s="285"/>
      <c r="AC63" s="285"/>
      <c r="AD63" s="285"/>
      <c r="AE63" s="285"/>
      <c r="AF63" s="285"/>
      <c r="AG63" s="285"/>
      <c r="AH63" s="285"/>
      <c r="AI63" s="285"/>
      <c r="AJ63" s="285"/>
      <c r="AK63" s="285"/>
      <c r="AL63" s="285"/>
      <c r="AM63" s="285"/>
      <c r="AN63" s="285"/>
      <c r="AO63" s="285"/>
      <c r="AP63" s="285"/>
      <c r="AQ63" s="285"/>
      <c r="AR63" s="285"/>
      <c r="AS63" s="285"/>
    </row>
    <row r="64" spans="1:45" s="33" customFormat="1" ht="20.149999999999999" customHeight="1" x14ac:dyDescent="0.3">
      <c r="A64" s="285"/>
      <c r="B64" s="483"/>
      <c r="C64" s="145" t="s">
        <v>105</v>
      </c>
      <c r="D64" s="508"/>
      <c r="E64" s="509" t="str">
        <f ca="1">INDIRECT("'Inkomsten en uitgaven'!E:E",ROW())</f>
        <v>Vaste telefoon</v>
      </c>
      <c r="F64" s="510"/>
      <c r="G64" s="340"/>
      <c r="H64" s="40" t="s">
        <v>0</v>
      </c>
      <c r="I64" s="41">
        <f>SUM(L64:X64)/12</f>
        <v>0</v>
      </c>
      <c r="J64" s="340"/>
      <c r="K64" s="42" t="s">
        <v>0</v>
      </c>
      <c r="L64" s="4">
        <v>0</v>
      </c>
      <c r="M64" s="4"/>
      <c r="N64" s="4"/>
      <c r="O64" s="4"/>
      <c r="P64" s="4"/>
      <c r="Q64" s="4"/>
      <c r="R64" s="4"/>
      <c r="S64" s="4"/>
      <c r="T64" s="4"/>
      <c r="U64" s="4"/>
      <c r="V64" s="4"/>
      <c r="W64" s="4"/>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row>
    <row r="65" spans="1:45" s="33" customFormat="1" ht="20.149999999999999" customHeight="1" x14ac:dyDescent="0.3">
      <c r="A65" s="285"/>
      <c r="B65" s="483"/>
      <c r="C65" s="145" t="s">
        <v>105</v>
      </c>
      <c r="D65" s="352"/>
      <c r="E65" s="511" t="str">
        <f ca="1">INDIRECT("'Inkomsten en uitgaven'!E:E",ROW())</f>
        <v>Mobiele telefoon(s)</v>
      </c>
      <c r="F65" s="512"/>
      <c r="G65" s="340"/>
      <c r="H65" s="40" t="s">
        <v>0</v>
      </c>
      <c r="I65" s="41">
        <f t="shared" ref="I65:I75" si="13">SUM(L65:X65)/12</f>
        <v>0</v>
      </c>
      <c r="J65" s="340"/>
      <c r="K65" s="42" t="s">
        <v>0</v>
      </c>
      <c r="L65" s="4"/>
      <c r="M65" s="4"/>
      <c r="N65" s="4"/>
      <c r="O65" s="4"/>
      <c r="P65" s="4"/>
      <c r="Q65" s="4"/>
      <c r="R65" s="4"/>
      <c r="S65" s="4"/>
      <c r="T65" s="4"/>
      <c r="U65" s="4"/>
      <c r="V65" s="4"/>
      <c r="W65" s="4"/>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row>
    <row r="66" spans="1:45" s="33" customFormat="1" ht="20.149999999999999" customHeight="1" x14ac:dyDescent="0.3">
      <c r="A66" s="285"/>
      <c r="B66" s="483"/>
      <c r="C66" s="145" t="s">
        <v>105</v>
      </c>
      <c r="D66" s="352"/>
      <c r="E66" s="511" t="str">
        <f t="shared" ref="E66:E76" ca="1" si="14">INDIRECT("'Inkomsten en uitgaven'!E:E",ROW())</f>
        <v>Kabeltelevisie</v>
      </c>
      <c r="F66" s="512"/>
      <c r="G66" s="340"/>
      <c r="H66" s="40" t="s">
        <v>0</v>
      </c>
      <c r="I66" s="41">
        <f t="shared" si="13"/>
        <v>0</v>
      </c>
      <c r="J66" s="340"/>
      <c r="K66" s="42" t="s">
        <v>0</v>
      </c>
      <c r="L66" s="4"/>
      <c r="M66" s="4"/>
      <c r="N66" s="4"/>
      <c r="O66" s="4"/>
      <c r="P66" s="4"/>
      <c r="Q66" s="4"/>
      <c r="R66" s="4"/>
      <c r="S66" s="4"/>
      <c r="T66" s="4"/>
      <c r="U66" s="4"/>
      <c r="V66" s="4"/>
      <c r="W66" s="4"/>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row>
    <row r="67" spans="1:45" s="33" customFormat="1" ht="20.149999999999999" customHeight="1" x14ac:dyDescent="0.3">
      <c r="A67" s="285"/>
      <c r="B67" s="483"/>
      <c r="C67" s="145" t="s">
        <v>105</v>
      </c>
      <c r="D67" s="352"/>
      <c r="E67" s="511" t="str">
        <f t="shared" ca="1" si="14"/>
        <v>Internet</v>
      </c>
      <c r="F67" s="512"/>
      <c r="G67" s="340"/>
      <c r="H67" s="40" t="s">
        <v>0</v>
      </c>
      <c r="I67" s="41">
        <f t="shared" si="13"/>
        <v>0</v>
      </c>
      <c r="J67" s="340"/>
      <c r="K67" s="42" t="s">
        <v>0</v>
      </c>
      <c r="L67" s="4"/>
      <c r="M67" s="4"/>
      <c r="N67" s="4"/>
      <c r="O67" s="4"/>
      <c r="P67" s="4"/>
      <c r="Q67" s="4"/>
      <c r="R67" s="4"/>
      <c r="S67" s="4"/>
      <c r="T67" s="4"/>
      <c r="U67" s="4"/>
      <c r="V67" s="4"/>
      <c r="W67" s="4"/>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row>
    <row r="68" spans="1:45" s="33" customFormat="1" ht="20.149999999999999" customHeight="1" x14ac:dyDescent="0.3">
      <c r="A68" s="285"/>
      <c r="B68" s="483"/>
      <c r="C68" s="145" t="s">
        <v>105</v>
      </c>
      <c r="D68" s="352"/>
      <c r="E68" s="511" t="str">
        <f t="shared" ca="1" si="14"/>
        <v>Abonnementen kranten/tijdschriften</v>
      </c>
      <c r="F68" s="512"/>
      <c r="G68" s="340"/>
      <c r="H68" s="40" t="s">
        <v>0</v>
      </c>
      <c r="I68" s="41">
        <f t="shared" si="13"/>
        <v>0</v>
      </c>
      <c r="J68" s="340"/>
      <c r="K68" s="42" t="s">
        <v>0</v>
      </c>
      <c r="L68" s="4"/>
      <c r="M68" s="4"/>
      <c r="N68" s="4"/>
      <c r="O68" s="4"/>
      <c r="P68" s="4"/>
      <c r="Q68" s="4"/>
      <c r="R68" s="4"/>
      <c r="S68" s="4"/>
      <c r="T68" s="4"/>
      <c r="U68" s="4"/>
      <c r="V68" s="4"/>
      <c r="W68" s="4"/>
      <c r="X68" s="285"/>
      <c r="Y68" s="285"/>
      <c r="Z68" s="285"/>
      <c r="AA68" s="285"/>
      <c r="AB68" s="285"/>
      <c r="AC68" s="285"/>
      <c r="AD68" s="285"/>
      <c r="AE68" s="285"/>
      <c r="AF68" s="285"/>
      <c r="AG68" s="285"/>
      <c r="AH68" s="285"/>
      <c r="AI68" s="285"/>
      <c r="AJ68" s="285"/>
      <c r="AK68" s="285"/>
      <c r="AL68" s="285"/>
      <c r="AM68" s="285"/>
      <c r="AN68" s="285"/>
      <c r="AO68" s="285"/>
      <c r="AP68" s="285"/>
      <c r="AQ68" s="285"/>
      <c r="AR68" s="285"/>
      <c r="AS68" s="285"/>
    </row>
    <row r="69" spans="1:45" s="33" customFormat="1" ht="20.149999999999999" customHeight="1" x14ac:dyDescent="0.3">
      <c r="A69" s="285"/>
      <c r="B69" s="483"/>
      <c r="C69" s="145" t="s">
        <v>105</v>
      </c>
      <c r="D69" s="352"/>
      <c r="E69" s="511" t="str">
        <f t="shared" ca="1" si="14"/>
        <v>Contributie (sport-)verenigingen</v>
      </c>
      <c r="F69" s="512"/>
      <c r="G69" s="340"/>
      <c r="H69" s="40" t="s">
        <v>0</v>
      </c>
      <c r="I69" s="41">
        <f t="shared" si="13"/>
        <v>0</v>
      </c>
      <c r="J69" s="340"/>
      <c r="K69" s="42" t="s">
        <v>0</v>
      </c>
      <c r="L69" s="4"/>
      <c r="M69" s="4"/>
      <c r="N69" s="4"/>
      <c r="O69" s="4"/>
      <c r="P69" s="4"/>
      <c r="Q69" s="4"/>
      <c r="R69" s="4"/>
      <c r="S69" s="4"/>
      <c r="T69" s="4"/>
      <c r="U69" s="4"/>
      <c r="V69" s="4"/>
      <c r="W69" s="4"/>
      <c r="X69" s="285"/>
      <c r="Y69" s="285"/>
      <c r="Z69" s="285"/>
      <c r="AA69" s="285"/>
      <c r="AB69" s="285"/>
      <c r="AC69" s="285"/>
      <c r="AD69" s="285"/>
      <c r="AE69" s="285"/>
      <c r="AF69" s="285"/>
      <c r="AG69" s="285"/>
      <c r="AH69" s="285"/>
      <c r="AI69" s="285"/>
      <c r="AJ69" s="285"/>
      <c r="AK69" s="285"/>
      <c r="AL69" s="285"/>
      <c r="AM69" s="285"/>
      <c r="AN69" s="285"/>
      <c r="AO69" s="285"/>
      <c r="AP69" s="285"/>
      <c r="AQ69" s="285"/>
      <c r="AR69" s="285"/>
      <c r="AS69" s="285"/>
    </row>
    <row r="70" spans="1:45" s="33" customFormat="1" ht="20.149999999999999" customHeight="1" x14ac:dyDescent="0.3">
      <c r="A70" s="285"/>
      <c r="B70" s="483"/>
      <c r="C70" s="145" t="s">
        <v>105</v>
      </c>
      <c r="D70" s="352"/>
      <c r="E70" s="511" t="str">
        <f t="shared" ca="1" si="14"/>
        <v>Goede doelen</v>
      </c>
      <c r="F70" s="512"/>
      <c r="G70" s="340"/>
      <c r="H70" s="40" t="s">
        <v>0</v>
      </c>
      <c r="I70" s="41">
        <f t="shared" si="13"/>
        <v>0</v>
      </c>
      <c r="J70" s="340"/>
      <c r="K70" s="42" t="s">
        <v>0</v>
      </c>
      <c r="L70" s="4"/>
      <c r="M70" s="4"/>
      <c r="N70" s="4"/>
      <c r="O70" s="4"/>
      <c r="P70" s="4"/>
      <c r="Q70" s="4"/>
      <c r="R70" s="4"/>
      <c r="S70" s="4"/>
      <c r="T70" s="4"/>
      <c r="U70" s="4"/>
      <c r="V70" s="4"/>
      <c r="W70" s="4"/>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5"/>
    </row>
    <row r="71" spans="1:45" s="33" customFormat="1" ht="20.149999999999999" customHeight="1" x14ac:dyDescent="0.3">
      <c r="A71" s="285"/>
      <c r="B71" s="483"/>
      <c r="C71" s="145" t="s">
        <v>105</v>
      </c>
      <c r="D71" s="352"/>
      <c r="E71" s="511" t="str">
        <f t="shared" ca="1" si="14"/>
        <v>Loterijen</v>
      </c>
      <c r="F71" s="512"/>
      <c r="G71" s="340"/>
      <c r="H71" s="40" t="s">
        <v>0</v>
      </c>
      <c r="I71" s="41">
        <f t="shared" si="13"/>
        <v>0</v>
      </c>
      <c r="J71" s="340"/>
      <c r="K71" s="42" t="s">
        <v>0</v>
      </c>
      <c r="L71" s="4"/>
      <c r="M71" s="4"/>
      <c r="N71" s="4"/>
      <c r="O71" s="4"/>
      <c r="P71" s="4"/>
      <c r="Q71" s="4"/>
      <c r="R71" s="4"/>
      <c r="S71" s="4"/>
      <c r="T71" s="4"/>
      <c r="U71" s="4"/>
      <c r="V71" s="4"/>
      <c r="W71" s="4"/>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row>
    <row r="72" spans="1:45" s="33" customFormat="1" ht="20.149999999999999" customHeight="1" x14ac:dyDescent="0.3">
      <c r="A72" s="285"/>
      <c r="B72" s="483"/>
      <c r="C72" s="145" t="s">
        <v>105</v>
      </c>
      <c r="D72" s="352"/>
      <c r="E72" s="511" t="str">
        <f t="shared" ca="1" si="14"/>
        <v>Overige contributies/abonnementen voor uzelf</v>
      </c>
      <c r="F72" s="512"/>
      <c r="G72" s="340"/>
      <c r="H72" s="40" t="s">
        <v>0</v>
      </c>
      <c r="I72" s="41">
        <f t="shared" si="13"/>
        <v>0</v>
      </c>
      <c r="J72" s="340"/>
      <c r="K72" s="42" t="s">
        <v>0</v>
      </c>
      <c r="L72" s="4"/>
      <c r="M72" s="4"/>
      <c r="N72" s="4"/>
      <c r="O72" s="4"/>
      <c r="P72" s="4"/>
      <c r="Q72" s="4"/>
      <c r="R72" s="4"/>
      <c r="S72" s="4"/>
      <c r="T72" s="4"/>
      <c r="U72" s="4"/>
      <c r="V72" s="4"/>
      <c r="W72" s="4"/>
      <c r="X72" s="285"/>
      <c r="Y72" s="285"/>
      <c r="Z72" s="285"/>
      <c r="AA72" s="285"/>
      <c r="AB72" s="285"/>
      <c r="AC72" s="285"/>
      <c r="AD72" s="285"/>
      <c r="AE72" s="285"/>
      <c r="AF72" s="285"/>
      <c r="AG72" s="285"/>
      <c r="AH72" s="285"/>
      <c r="AI72" s="285"/>
      <c r="AJ72" s="285"/>
      <c r="AK72" s="285"/>
      <c r="AL72" s="285"/>
      <c r="AM72" s="285"/>
      <c r="AN72" s="285"/>
      <c r="AO72" s="285"/>
      <c r="AP72" s="285"/>
      <c r="AQ72" s="285"/>
      <c r="AR72" s="285"/>
      <c r="AS72" s="285"/>
    </row>
    <row r="73" spans="1:45" s="33" customFormat="1" ht="20.149999999999999" customHeight="1" x14ac:dyDescent="0.3">
      <c r="A73" s="285"/>
      <c r="B73" s="483"/>
      <c r="C73" s="145" t="s">
        <v>105</v>
      </c>
      <c r="D73" s="352"/>
      <c r="E73" s="511" t="str">
        <f t="shared" ca="1" si="14"/>
        <v>School- en studiekosten voor uzelf</v>
      </c>
      <c r="F73" s="512"/>
      <c r="G73" s="340"/>
      <c r="H73" s="40" t="s">
        <v>0</v>
      </c>
      <c r="I73" s="41">
        <f t="shared" si="13"/>
        <v>0</v>
      </c>
      <c r="J73" s="340"/>
      <c r="K73" s="42" t="s">
        <v>0</v>
      </c>
      <c r="L73" s="4"/>
      <c r="M73" s="4"/>
      <c r="N73" s="4"/>
      <c r="O73" s="4"/>
      <c r="P73" s="4"/>
      <c r="Q73" s="4"/>
      <c r="R73" s="4"/>
      <c r="S73" s="4"/>
      <c r="T73" s="4"/>
      <c r="U73" s="4"/>
      <c r="V73" s="4"/>
      <c r="W73" s="4"/>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row>
    <row r="74" spans="1:45" s="33" customFormat="1" ht="20.149999999999999" customHeight="1" x14ac:dyDescent="0.3">
      <c r="A74" s="285"/>
      <c r="B74" s="483"/>
      <c r="C74" s="145" t="s">
        <v>105</v>
      </c>
      <c r="D74" s="352"/>
      <c r="E74" s="511" t="str">
        <f t="shared" ca="1" si="14"/>
        <v>Overige</v>
      </c>
      <c r="F74" s="512"/>
      <c r="G74" s="340"/>
      <c r="H74" s="40" t="s">
        <v>0</v>
      </c>
      <c r="I74" s="41">
        <f t="shared" si="13"/>
        <v>0</v>
      </c>
      <c r="J74" s="340"/>
      <c r="K74" s="42" t="s">
        <v>0</v>
      </c>
      <c r="L74" s="4"/>
      <c r="M74" s="4"/>
      <c r="N74" s="4"/>
      <c r="O74" s="4"/>
      <c r="P74" s="4"/>
      <c r="Q74" s="4"/>
      <c r="R74" s="4"/>
      <c r="S74" s="4"/>
      <c r="T74" s="4"/>
      <c r="U74" s="4"/>
      <c r="V74" s="4"/>
      <c r="W74" s="4"/>
      <c r="X74" s="285"/>
      <c r="Y74" s="285"/>
      <c r="Z74" s="285"/>
      <c r="AA74" s="285"/>
      <c r="AB74" s="285"/>
      <c r="AC74" s="285"/>
      <c r="AD74" s="285"/>
      <c r="AE74" s="285"/>
      <c r="AF74" s="285"/>
      <c r="AG74" s="285"/>
      <c r="AH74" s="285"/>
      <c r="AI74" s="285"/>
      <c r="AJ74" s="285"/>
      <c r="AK74" s="285"/>
      <c r="AL74" s="285"/>
      <c r="AM74" s="285"/>
      <c r="AN74" s="285"/>
      <c r="AO74" s="285"/>
      <c r="AP74" s="285"/>
      <c r="AQ74" s="285"/>
      <c r="AR74" s="285"/>
      <c r="AS74" s="285"/>
    </row>
    <row r="75" spans="1:45" s="33" customFormat="1" ht="20.149999999999999" customHeight="1" x14ac:dyDescent="0.3">
      <c r="A75" s="285"/>
      <c r="B75" s="483"/>
      <c r="C75" s="145" t="s">
        <v>105</v>
      </c>
      <c r="D75" s="352"/>
      <c r="E75" s="511" t="str">
        <f t="shared" ca="1" si="14"/>
        <v>……………………….</v>
      </c>
      <c r="F75" s="512"/>
      <c r="G75" s="340"/>
      <c r="H75" s="40" t="s">
        <v>0</v>
      </c>
      <c r="I75" s="41">
        <f t="shared" si="13"/>
        <v>0</v>
      </c>
      <c r="J75" s="340"/>
      <c r="K75" s="42" t="s">
        <v>0</v>
      </c>
      <c r="L75" s="4"/>
      <c r="M75" s="4"/>
      <c r="N75" s="4"/>
      <c r="O75" s="4"/>
      <c r="P75" s="4"/>
      <c r="Q75" s="4"/>
      <c r="R75" s="4"/>
      <c r="S75" s="4"/>
      <c r="T75" s="4"/>
      <c r="U75" s="4"/>
      <c r="V75" s="4"/>
      <c r="W75" s="4"/>
      <c r="X75" s="285"/>
      <c r="Y75" s="285"/>
      <c r="Z75" s="285"/>
      <c r="AA75" s="285"/>
      <c r="AB75" s="285"/>
      <c r="AC75" s="285"/>
      <c r="AD75" s="285"/>
      <c r="AE75" s="285"/>
      <c r="AF75" s="285"/>
      <c r="AG75" s="285"/>
      <c r="AH75" s="285"/>
      <c r="AI75" s="285"/>
      <c r="AJ75" s="285"/>
      <c r="AK75" s="285"/>
      <c r="AL75" s="285"/>
      <c r="AM75" s="285"/>
      <c r="AN75" s="285"/>
      <c r="AO75" s="285"/>
      <c r="AP75" s="285"/>
      <c r="AQ75" s="285"/>
      <c r="AR75" s="285"/>
      <c r="AS75" s="285"/>
    </row>
    <row r="76" spans="1:45" s="33" customFormat="1" ht="20.149999999999999" customHeight="1" thickBot="1" x14ac:dyDescent="0.35">
      <c r="A76" s="285"/>
      <c r="B76" s="483"/>
      <c r="C76" s="145" t="s">
        <v>105</v>
      </c>
      <c r="D76" s="352"/>
      <c r="E76" s="511" t="str">
        <f t="shared" ca="1" si="14"/>
        <v>……………………….</v>
      </c>
      <c r="F76" s="512"/>
      <c r="G76" s="340"/>
      <c r="H76" s="40" t="s">
        <v>0</v>
      </c>
      <c r="I76" s="43">
        <f>SUM(L76:X76)/12</f>
        <v>0</v>
      </c>
      <c r="J76" s="340"/>
      <c r="K76" s="42" t="s">
        <v>0</v>
      </c>
      <c r="L76" s="4"/>
      <c r="M76" s="4"/>
      <c r="N76" s="4"/>
      <c r="O76" s="4"/>
      <c r="P76" s="4"/>
      <c r="Q76" s="4"/>
      <c r="R76" s="4"/>
      <c r="S76" s="4"/>
      <c r="T76" s="4"/>
      <c r="U76" s="4"/>
      <c r="V76" s="4"/>
      <c r="W76" s="4"/>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row>
    <row r="77" spans="1:45" s="33" customFormat="1" ht="20.149999999999999" customHeight="1" x14ac:dyDescent="0.3">
      <c r="A77" s="285"/>
      <c r="B77" s="483"/>
      <c r="C77" s="145" t="s">
        <v>105</v>
      </c>
      <c r="D77" s="504" t="s">
        <v>15</v>
      </c>
      <c r="E77" s="389"/>
      <c r="F77" s="390"/>
      <c r="G77" s="341"/>
      <c r="H77" s="44" t="s">
        <v>0</v>
      </c>
      <c r="I77" s="45">
        <f>SUBTOTAL(109,I64:I76)</f>
        <v>0</v>
      </c>
      <c r="J77" s="341"/>
      <c r="K77" s="46" t="s">
        <v>0</v>
      </c>
      <c r="L77" s="47">
        <f>SUBTOTAL(109,L64:L76)</f>
        <v>0</v>
      </c>
      <c r="M77" s="47">
        <f>SUBTOTAL(109,M64:M76)</f>
        <v>0</v>
      </c>
      <c r="N77" s="47">
        <f t="shared" ref="N77:W77" si="15">SUBTOTAL(109,N64:N76)</f>
        <v>0</v>
      </c>
      <c r="O77" s="47">
        <f t="shared" si="15"/>
        <v>0</v>
      </c>
      <c r="P77" s="47">
        <f t="shared" si="15"/>
        <v>0</v>
      </c>
      <c r="Q77" s="47">
        <f t="shared" si="15"/>
        <v>0</v>
      </c>
      <c r="R77" s="47">
        <f t="shared" si="15"/>
        <v>0</v>
      </c>
      <c r="S77" s="47">
        <f t="shared" si="15"/>
        <v>0</v>
      </c>
      <c r="T77" s="47">
        <f t="shared" si="15"/>
        <v>0</v>
      </c>
      <c r="U77" s="47">
        <f t="shared" si="15"/>
        <v>0</v>
      </c>
      <c r="V77" s="47">
        <f t="shared" si="15"/>
        <v>0</v>
      </c>
      <c r="W77" s="47">
        <f t="shared" si="15"/>
        <v>0</v>
      </c>
      <c r="X77" s="285"/>
      <c r="Y77" s="285"/>
      <c r="Z77" s="285"/>
      <c r="AA77" s="285"/>
      <c r="AB77" s="285"/>
      <c r="AC77" s="285"/>
      <c r="AD77" s="285"/>
      <c r="AE77" s="285"/>
      <c r="AF77" s="285"/>
      <c r="AG77" s="285"/>
      <c r="AH77" s="285"/>
      <c r="AI77" s="285"/>
      <c r="AJ77" s="285"/>
      <c r="AK77" s="285"/>
      <c r="AL77" s="285"/>
      <c r="AM77" s="285"/>
      <c r="AN77" s="285"/>
      <c r="AO77" s="285"/>
      <c r="AP77" s="285"/>
      <c r="AQ77" s="285"/>
      <c r="AR77" s="285"/>
      <c r="AS77" s="285"/>
    </row>
    <row r="78" spans="1:45" s="33" customFormat="1" ht="20.149999999999999" customHeight="1" x14ac:dyDescent="0.3">
      <c r="A78" s="285"/>
      <c r="B78" s="483"/>
      <c r="C78" s="145" t="s">
        <v>105</v>
      </c>
      <c r="D78" s="360"/>
      <c r="E78" s="361"/>
      <c r="F78" s="361"/>
      <c r="G78" s="361"/>
      <c r="H78" s="361"/>
      <c r="I78" s="361"/>
      <c r="J78" s="361"/>
      <c r="K78" s="361"/>
      <c r="L78" s="361"/>
      <c r="M78" s="361"/>
      <c r="N78" s="361"/>
      <c r="O78" s="361"/>
      <c r="P78" s="361"/>
      <c r="Q78" s="361"/>
      <c r="R78" s="361"/>
      <c r="S78" s="361"/>
      <c r="T78" s="361"/>
      <c r="U78" s="361"/>
      <c r="V78" s="361"/>
      <c r="W78" s="361"/>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row>
    <row r="79" spans="1:45" s="32" customFormat="1" ht="99.9" customHeight="1" x14ac:dyDescent="0.3">
      <c r="A79" s="285"/>
      <c r="B79" s="483"/>
      <c r="C79" s="145" t="s">
        <v>105</v>
      </c>
      <c r="D79" s="392" t="s">
        <v>109</v>
      </c>
      <c r="E79" s="320"/>
      <c r="F79" s="320"/>
      <c r="G79" s="393"/>
      <c r="H79" s="393"/>
      <c r="I79" s="393"/>
      <c r="J79" s="393"/>
      <c r="K79" s="393"/>
      <c r="L79" s="393"/>
      <c r="M79" s="393"/>
      <c r="N79" s="393"/>
      <c r="O79" s="393"/>
      <c r="P79" s="393"/>
      <c r="Q79" s="393"/>
      <c r="R79" s="393"/>
      <c r="S79" s="393"/>
      <c r="T79" s="393"/>
      <c r="U79" s="393"/>
      <c r="V79" s="393"/>
      <c r="W79" s="393"/>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row>
    <row r="80" spans="1:45" s="33" customFormat="1" ht="20.149999999999999" customHeight="1" x14ac:dyDescent="0.3">
      <c r="A80" s="285"/>
      <c r="B80" s="285"/>
      <c r="C80" s="145" t="s">
        <v>107</v>
      </c>
      <c r="D80" s="401" t="s">
        <v>90</v>
      </c>
      <c r="E80" s="402"/>
      <c r="F80" s="402"/>
      <c r="G80" s="422"/>
      <c r="H80" s="342" t="s">
        <v>72</v>
      </c>
      <c r="I80" s="343"/>
      <c r="J80" s="339"/>
      <c r="K80" s="369" t="e">
        <f ca="1">K18</f>
        <v>#VALUE!</v>
      </c>
      <c r="L80" s="370"/>
      <c r="M80" s="52" t="e">
        <f ca="1">M18</f>
        <v>#VALUE!</v>
      </c>
      <c r="N80" s="52" t="e">
        <f ca="1">N18</f>
        <v>#VALUE!</v>
      </c>
      <c r="O80" s="52" t="e">
        <f t="shared" ref="O80:W80" ca="1" si="16">O18</f>
        <v>#VALUE!</v>
      </c>
      <c r="P80" s="52" t="e">
        <f t="shared" ca="1" si="16"/>
        <v>#VALUE!</v>
      </c>
      <c r="Q80" s="52" t="e">
        <f t="shared" ca="1" si="16"/>
        <v>#VALUE!</v>
      </c>
      <c r="R80" s="52" t="e">
        <f t="shared" ca="1" si="16"/>
        <v>#VALUE!</v>
      </c>
      <c r="S80" s="52" t="e">
        <f t="shared" ca="1" si="16"/>
        <v>#VALUE!</v>
      </c>
      <c r="T80" s="52" t="e">
        <f t="shared" ca="1" si="16"/>
        <v>#VALUE!</v>
      </c>
      <c r="U80" s="52" t="e">
        <f t="shared" ca="1" si="16"/>
        <v>#VALUE!</v>
      </c>
      <c r="V80" s="52" t="e">
        <f t="shared" ca="1" si="16"/>
        <v>#VALUE!</v>
      </c>
      <c r="W80" s="52" t="e">
        <f t="shared" ca="1" si="16"/>
        <v>#VALUE!</v>
      </c>
      <c r="X80" s="285"/>
      <c r="Y80" s="285"/>
      <c r="Z80" s="285"/>
      <c r="AA80" s="285"/>
      <c r="AB80" s="285"/>
      <c r="AC80" s="285"/>
      <c r="AD80" s="285"/>
      <c r="AE80" s="285"/>
      <c r="AF80" s="285"/>
      <c r="AG80" s="285"/>
      <c r="AH80" s="285"/>
      <c r="AI80" s="285"/>
      <c r="AJ80" s="285"/>
      <c r="AK80" s="285"/>
      <c r="AL80" s="285"/>
      <c r="AM80" s="285"/>
      <c r="AN80" s="285"/>
      <c r="AO80" s="285"/>
      <c r="AP80" s="285"/>
      <c r="AQ80" s="285"/>
      <c r="AR80" s="285"/>
      <c r="AS80" s="285"/>
    </row>
    <row r="81" spans="1:45" s="33" customFormat="1" ht="20.149999999999999" customHeight="1" x14ac:dyDescent="0.3">
      <c r="A81" s="285"/>
      <c r="B81" s="285"/>
      <c r="C81" s="145" t="s">
        <v>107</v>
      </c>
      <c r="D81" s="508"/>
      <c r="E81" s="509" t="str">
        <f ca="1">INDIRECT("'Inkomsten en uitgaven'!E:E",ROW())</f>
        <v>Te betalen alimentatie kinderen</v>
      </c>
      <c r="F81" s="510"/>
      <c r="G81" s="340"/>
      <c r="H81" s="40" t="s">
        <v>0</v>
      </c>
      <c r="I81" s="41">
        <f>SUM(L81:X81)/12</f>
        <v>0</v>
      </c>
      <c r="J81" s="340"/>
      <c r="K81" s="42" t="s">
        <v>0</v>
      </c>
      <c r="L81" s="4">
        <v>0</v>
      </c>
      <c r="M81" s="4"/>
      <c r="N81" s="4"/>
      <c r="O81" s="4"/>
      <c r="P81" s="4"/>
      <c r="Q81" s="4"/>
      <c r="R81" s="4"/>
      <c r="S81" s="4"/>
      <c r="T81" s="4"/>
      <c r="U81" s="4"/>
      <c r="V81" s="4"/>
      <c r="W81" s="4"/>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row>
    <row r="82" spans="1:45" s="33" customFormat="1" ht="20.149999999999999" customHeight="1" x14ac:dyDescent="0.3">
      <c r="A82" s="285"/>
      <c r="B82" s="285"/>
      <c r="C82" s="145" t="s">
        <v>107</v>
      </c>
      <c r="D82" s="352"/>
      <c r="E82" s="511" t="str">
        <f ca="1">INDIRECT("'Inkomsten en uitgaven'!E:E",ROW())</f>
        <v>Kinderopvang/oppas/buitenschoolse opvang</v>
      </c>
      <c r="F82" s="512"/>
      <c r="G82" s="340"/>
      <c r="H82" s="40" t="s">
        <v>0</v>
      </c>
      <c r="I82" s="41">
        <f t="shared" ref="I82:I90" si="17">SUM(L82:X82)/12</f>
        <v>0</v>
      </c>
      <c r="J82" s="340"/>
      <c r="K82" s="42" t="s">
        <v>0</v>
      </c>
      <c r="L82" s="4"/>
      <c r="M82" s="4"/>
      <c r="N82" s="4"/>
      <c r="O82" s="4"/>
      <c r="P82" s="4"/>
      <c r="Q82" s="4"/>
      <c r="R82" s="4"/>
      <c r="S82" s="4"/>
      <c r="T82" s="4"/>
      <c r="U82" s="4"/>
      <c r="V82" s="4"/>
      <c r="W82" s="4"/>
      <c r="X82" s="285"/>
      <c r="Y82" s="285"/>
      <c r="Z82" s="285"/>
      <c r="AA82" s="285"/>
      <c r="AB82" s="285"/>
      <c r="AC82" s="285"/>
      <c r="AD82" s="285"/>
      <c r="AE82" s="285"/>
      <c r="AF82" s="285"/>
      <c r="AG82" s="285"/>
      <c r="AH82" s="285"/>
      <c r="AI82" s="285"/>
      <c r="AJ82" s="285"/>
      <c r="AK82" s="285"/>
      <c r="AL82" s="285"/>
      <c r="AM82" s="285"/>
      <c r="AN82" s="285"/>
      <c r="AO82" s="285"/>
      <c r="AP82" s="285"/>
      <c r="AQ82" s="285"/>
      <c r="AR82" s="285"/>
      <c r="AS82" s="285"/>
    </row>
    <row r="83" spans="1:45" s="33" customFormat="1" ht="20.149999999999999" customHeight="1" x14ac:dyDescent="0.3">
      <c r="A83" s="285"/>
      <c r="B83" s="285"/>
      <c r="C83" s="145" t="s">
        <v>107</v>
      </c>
      <c r="D83" s="352"/>
      <c r="E83" s="511" t="str">
        <f t="shared" ref="E83:E91" ca="1" si="18">INDIRECT("'Inkomsten en uitgaven'!E:E",ROW())</f>
        <v>Schoolgeld/studiekosten</v>
      </c>
      <c r="F83" s="512"/>
      <c r="G83" s="340"/>
      <c r="H83" s="40" t="s">
        <v>0</v>
      </c>
      <c r="I83" s="41">
        <f t="shared" si="17"/>
        <v>0</v>
      </c>
      <c r="J83" s="340"/>
      <c r="K83" s="42" t="s">
        <v>0</v>
      </c>
      <c r="L83" s="4"/>
      <c r="M83" s="4"/>
      <c r="N83" s="4"/>
      <c r="O83" s="4"/>
      <c r="P83" s="4"/>
      <c r="Q83" s="4"/>
      <c r="R83" s="4"/>
      <c r="S83" s="4"/>
      <c r="T83" s="4"/>
      <c r="U83" s="4"/>
      <c r="V83" s="4"/>
      <c r="W83" s="4"/>
      <c r="X83" s="285"/>
      <c r="Y83" s="285"/>
      <c r="Z83" s="285"/>
      <c r="AA83" s="285"/>
      <c r="AB83" s="285"/>
      <c r="AC83" s="285"/>
      <c r="AD83" s="285"/>
      <c r="AE83" s="285"/>
      <c r="AF83" s="285"/>
      <c r="AG83" s="285"/>
      <c r="AH83" s="285"/>
      <c r="AI83" s="285"/>
      <c r="AJ83" s="285"/>
      <c r="AK83" s="285"/>
      <c r="AL83" s="285"/>
      <c r="AM83" s="285"/>
      <c r="AN83" s="285"/>
      <c r="AO83" s="285"/>
      <c r="AP83" s="285"/>
      <c r="AQ83" s="285"/>
      <c r="AR83" s="285"/>
      <c r="AS83" s="285"/>
    </row>
    <row r="84" spans="1:45" s="33" customFormat="1" ht="20.149999999999999" customHeight="1" x14ac:dyDescent="0.3">
      <c r="A84" s="285"/>
      <c r="B84" s="285"/>
      <c r="C84" s="145" t="s">
        <v>107</v>
      </c>
      <c r="D84" s="352"/>
      <c r="E84" s="511" t="str">
        <f t="shared" ca="1" si="18"/>
        <v>Zakgeld</v>
      </c>
      <c r="F84" s="512"/>
      <c r="G84" s="340"/>
      <c r="H84" s="40" t="s">
        <v>0</v>
      </c>
      <c r="I84" s="41">
        <f t="shared" si="17"/>
        <v>0</v>
      </c>
      <c r="J84" s="340"/>
      <c r="K84" s="42" t="s">
        <v>0</v>
      </c>
      <c r="L84" s="4"/>
      <c r="M84" s="4"/>
      <c r="N84" s="4"/>
      <c r="O84" s="4"/>
      <c r="P84" s="4"/>
      <c r="Q84" s="4"/>
      <c r="R84" s="4"/>
      <c r="S84" s="4"/>
      <c r="T84" s="4"/>
      <c r="U84" s="4"/>
      <c r="V84" s="4"/>
      <c r="W84" s="4"/>
      <c r="X84" s="285"/>
      <c r="Y84" s="285"/>
      <c r="Z84" s="285"/>
      <c r="AA84" s="285"/>
      <c r="AB84" s="285"/>
      <c r="AC84" s="285"/>
      <c r="AD84" s="285"/>
      <c r="AE84" s="285"/>
      <c r="AF84" s="285"/>
      <c r="AG84" s="285"/>
      <c r="AH84" s="285"/>
      <c r="AI84" s="285"/>
      <c r="AJ84" s="285"/>
      <c r="AK84" s="285"/>
      <c r="AL84" s="285"/>
      <c r="AM84" s="285"/>
      <c r="AN84" s="285"/>
      <c r="AO84" s="285"/>
      <c r="AP84" s="285"/>
      <c r="AQ84" s="285"/>
      <c r="AR84" s="285"/>
      <c r="AS84" s="285"/>
    </row>
    <row r="85" spans="1:45" s="33" customFormat="1" ht="20.149999999999999" customHeight="1" x14ac:dyDescent="0.3">
      <c r="A85" s="285"/>
      <c r="B85" s="285"/>
      <c r="C85" s="145" t="s">
        <v>107</v>
      </c>
      <c r="D85" s="352"/>
      <c r="E85" s="511" t="str">
        <f t="shared" ca="1" si="18"/>
        <v>Spaarrekening (bijv. voor studie)</v>
      </c>
      <c r="F85" s="512"/>
      <c r="G85" s="340"/>
      <c r="H85" s="40" t="s">
        <v>0</v>
      </c>
      <c r="I85" s="41">
        <f t="shared" si="17"/>
        <v>0</v>
      </c>
      <c r="J85" s="340"/>
      <c r="K85" s="42" t="s">
        <v>0</v>
      </c>
      <c r="L85" s="4"/>
      <c r="M85" s="4"/>
      <c r="N85" s="4"/>
      <c r="O85" s="4"/>
      <c r="P85" s="4"/>
      <c r="Q85" s="4"/>
      <c r="R85" s="4"/>
      <c r="S85" s="4"/>
      <c r="T85" s="4"/>
      <c r="U85" s="4"/>
      <c r="V85" s="4"/>
      <c r="W85" s="4"/>
      <c r="X85" s="285"/>
      <c r="Y85" s="285"/>
      <c r="Z85" s="285"/>
      <c r="AA85" s="285"/>
      <c r="AB85" s="285"/>
      <c r="AC85" s="285"/>
      <c r="AD85" s="285"/>
      <c r="AE85" s="285"/>
      <c r="AF85" s="285"/>
      <c r="AG85" s="285"/>
      <c r="AH85" s="285"/>
      <c r="AI85" s="285"/>
      <c r="AJ85" s="285"/>
      <c r="AK85" s="285"/>
      <c r="AL85" s="285"/>
      <c r="AM85" s="285"/>
      <c r="AN85" s="285"/>
      <c r="AO85" s="285"/>
      <c r="AP85" s="285"/>
      <c r="AQ85" s="285"/>
      <c r="AR85" s="285"/>
      <c r="AS85" s="285"/>
    </row>
    <row r="86" spans="1:45" s="33" customFormat="1" ht="20.149999999999999" customHeight="1" x14ac:dyDescent="0.3">
      <c r="A86" s="285"/>
      <c r="B86" s="285"/>
      <c r="C86" s="145" t="s">
        <v>107</v>
      </c>
      <c r="D86" s="352"/>
      <c r="E86" s="511" t="str">
        <f t="shared" ca="1" si="18"/>
        <v>Contributie (sport-)verenigingen</v>
      </c>
      <c r="F86" s="512"/>
      <c r="G86" s="340"/>
      <c r="H86" s="40" t="s">
        <v>0</v>
      </c>
      <c r="I86" s="41">
        <f t="shared" si="17"/>
        <v>0</v>
      </c>
      <c r="J86" s="340"/>
      <c r="K86" s="42" t="s">
        <v>0</v>
      </c>
      <c r="L86" s="4"/>
      <c r="M86" s="4"/>
      <c r="N86" s="4"/>
      <c r="O86" s="4"/>
      <c r="P86" s="4"/>
      <c r="Q86" s="4"/>
      <c r="R86" s="4"/>
      <c r="S86" s="4"/>
      <c r="T86" s="4"/>
      <c r="U86" s="4"/>
      <c r="V86" s="4"/>
      <c r="W86" s="4"/>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row>
    <row r="87" spans="1:45" s="33" customFormat="1" ht="20.149999999999999" customHeight="1" x14ac:dyDescent="0.3">
      <c r="A87" s="285"/>
      <c r="B87" s="285"/>
      <c r="C87" s="145" t="s">
        <v>107</v>
      </c>
      <c r="D87" s="352"/>
      <c r="E87" s="511" t="str">
        <f t="shared" ca="1" si="18"/>
        <v>Speelgoed en cadeaus voor kinderen</v>
      </c>
      <c r="F87" s="512"/>
      <c r="G87" s="340"/>
      <c r="H87" s="40" t="s">
        <v>0</v>
      </c>
      <c r="I87" s="41">
        <f t="shared" si="17"/>
        <v>0</v>
      </c>
      <c r="J87" s="340"/>
      <c r="K87" s="42" t="s">
        <v>0</v>
      </c>
      <c r="L87" s="4"/>
      <c r="M87" s="4"/>
      <c r="N87" s="4"/>
      <c r="O87" s="4"/>
      <c r="P87" s="4"/>
      <c r="Q87" s="4"/>
      <c r="R87" s="4"/>
      <c r="S87" s="4"/>
      <c r="T87" s="4"/>
      <c r="U87" s="4"/>
      <c r="V87" s="4"/>
      <c r="W87" s="4"/>
      <c r="X87" s="285"/>
      <c r="Y87" s="285"/>
      <c r="Z87" s="285"/>
      <c r="AA87" s="285"/>
      <c r="AB87" s="285"/>
      <c r="AC87" s="285"/>
      <c r="AD87" s="285"/>
      <c r="AE87" s="285"/>
      <c r="AF87" s="285"/>
      <c r="AG87" s="285"/>
      <c r="AH87" s="285"/>
      <c r="AI87" s="285"/>
      <c r="AJ87" s="285"/>
      <c r="AK87" s="285"/>
      <c r="AL87" s="285"/>
      <c r="AM87" s="285"/>
      <c r="AN87" s="285"/>
      <c r="AO87" s="285"/>
      <c r="AP87" s="285"/>
      <c r="AQ87" s="285"/>
      <c r="AR87" s="285"/>
      <c r="AS87" s="285"/>
    </row>
    <row r="88" spans="1:45" s="33" customFormat="1" ht="20.149999999999999" customHeight="1" x14ac:dyDescent="0.3">
      <c r="A88" s="285"/>
      <c r="B88" s="285"/>
      <c r="C88" s="145" t="s">
        <v>107</v>
      </c>
      <c r="D88" s="352"/>
      <c r="E88" s="511" t="str">
        <f t="shared" ca="1" si="18"/>
        <v>Overige</v>
      </c>
      <c r="F88" s="512"/>
      <c r="G88" s="340"/>
      <c r="H88" s="40" t="s">
        <v>0</v>
      </c>
      <c r="I88" s="41">
        <f t="shared" si="17"/>
        <v>0</v>
      </c>
      <c r="J88" s="340"/>
      <c r="K88" s="42" t="s">
        <v>0</v>
      </c>
      <c r="L88" s="4"/>
      <c r="M88" s="4"/>
      <c r="N88" s="4"/>
      <c r="O88" s="4"/>
      <c r="P88" s="4"/>
      <c r="Q88" s="4"/>
      <c r="R88" s="4"/>
      <c r="S88" s="4"/>
      <c r="T88" s="4"/>
      <c r="U88" s="4"/>
      <c r="V88" s="4"/>
      <c r="W88" s="4"/>
      <c r="X88" s="285"/>
      <c r="Y88" s="285"/>
      <c r="Z88" s="285"/>
      <c r="AA88" s="285"/>
      <c r="AB88" s="285"/>
      <c r="AC88" s="285"/>
      <c r="AD88" s="285"/>
      <c r="AE88" s="285"/>
      <c r="AF88" s="285"/>
      <c r="AG88" s="285"/>
      <c r="AH88" s="285"/>
      <c r="AI88" s="285"/>
      <c r="AJ88" s="285"/>
      <c r="AK88" s="285"/>
      <c r="AL88" s="285"/>
      <c r="AM88" s="285"/>
      <c r="AN88" s="285"/>
      <c r="AO88" s="285"/>
      <c r="AP88" s="285"/>
      <c r="AQ88" s="285"/>
      <c r="AR88" s="285"/>
      <c r="AS88" s="285"/>
    </row>
    <row r="89" spans="1:45" s="33" customFormat="1" ht="20.149999999999999" customHeight="1" x14ac:dyDescent="0.3">
      <c r="A89" s="285"/>
      <c r="B89" s="285"/>
      <c r="C89" s="145" t="s">
        <v>107</v>
      </c>
      <c r="D89" s="352"/>
      <c r="E89" s="511" t="str">
        <f t="shared" ca="1" si="18"/>
        <v>……………………….</v>
      </c>
      <c r="F89" s="512"/>
      <c r="G89" s="340"/>
      <c r="H89" s="40" t="s">
        <v>0</v>
      </c>
      <c r="I89" s="41">
        <f t="shared" si="17"/>
        <v>0</v>
      </c>
      <c r="J89" s="340"/>
      <c r="K89" s="42" t="s">
        <v>0</v>
      </c>
      <c r="L89" s="4"/>
      <c r="M89" s="4"/>
      <c r="N89" s="4"/>
      <c r="O89" s="4"/>
      <c r="P89" s="4"/>
      <c r="Q89" s="4"/>
      <c r="R89" s="4"/>
      <c r="S89" s="4"/>
      <c r="T89" s="4"/>
      <c r="U89" s="4"/>
      <c r="V89" s="4"/>
      <c r="W89" s="4"/>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row>
    <row r="90" spans="1:45" s="33" customFormat="1" ht="20.149999999999999" customHeight="1" x14ac:dyDescent="0.3">
      <c r="A90" s="285"/>
      <c r="B90" s="285"/>
      <c r="C90" s="145" t="s">
        <v>107</v>
      </c>
      <c r="D90" s="352"/>
      <c r="E90" s="511" t="str">
        <f t="shared" ca="1" si="18"/>
        <v>……………………….</v>
      </c>
      <c r="F90" s="512"/>
      <c r="G90" s="340"/>
      <c r="H90" s="40" t="s">
        <v>0</v>
      </c>
      <c r="I90" s="41">
        <f t="shared" si="17"/>
        <v>0</v>
      </c>
      <c r="J90" s="340"/>
      <c r="K90" s="42" t="s">
        <v>0</v>
      </c>
      <c r="L90" s="4"/>
      <c r="M90" s="4"/>
      <c r="N90" s="4"/>
      <c r="O90" s="4"/>
      <c r="P90" s="4"/>
      <c r="Q90" s="4"/>
      <c r="R90" s="4"/>
      <c r="S90" s="4"/>
      <c r="T90" s="4"/>
      <c r="U90" s="4"/>
      <c r="V90" s="4"/>
      <c r="W90" s="4"/>
      <c r="X90" s="285"/>
      <c r="Y90" s="285"/>
      <c r="Z90" s="285"/>
      <c r="AA90" s="285"/>
      <c r="AB90" s="285"/>
      <c r="AC90" s="285"/>
      <c r="AD90" s="285"/>
      <c r="AE90" s="285"/>
      <c r="AF90" s="285"/>
      <c r="AG90" s="285"/>
      <c r="AH90" s="285"/>
      <c r="AI90" s="285"/>
      <c r="AJ90" s="285"/>
      <c r="AK90" s="285"/>
      <c r="AL90" s="285"/>
      <c r="AM90" s="285"/>
      <c r="AN90" s="285"/>
      <c r="AO90" s="285"/>
      <c r="AP90" s="285"/>
      <c r="AQ90" s="285"/>
      <c r="AR90" s="285"/>
      <c r="AS90" s="285"/>
    </row>
    <row r="91" spans="1:45" s="33" customFormat="1" ht="20.149999999999999" customHeight="1" thickBot="1" x14ac:dyDescent="0.35">
      <c r="A91" s="285"/>
      <c r="B91" s="285"/>
      <c r="C91" s="145" t="s">
        <v>107</v>
      </c>
      <c r="D91" s="352"/>
      <c r="E91" s="511" t="str">
        <f t="shared" ca="1" si="18"/>
        <v>……………………….</v>
      </c>
      <c r="F91" s="512"/>
      <c r="G91" s="340"/>
      <c r="H91" s="40" t="s">
        <v>0</v>
      </c>
      <c r="I91" s="43">
        <f>SUM(L91:X91)/12</f>
        <v>0</v>
      </c>
      <c r="J91" s="340"/>
      <c r="K91" s="42" t="s">
        <v>0</v>
      </c>
      <c r="L91" s="4"/>
      <c r="M91" s="4"/>
      <c r="N91" s="4"/>
      <c r="O91" s="4"/>
      <c r="P91" s="4"/>
      <c r="Q91" s="4"/>
      <c r="R91" s="4"/>
      <c r="S91" s="4"/>
      <c r="T91" s="4"/>
      <c r="U91" s="4"/>
      <c r="V91" s="4"/>
      <c r="W91" s="4"/>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5"/>
    </row>
    <row r="92" spans="1:45" s="33" customFormat="1" ht="20.149999999999999" customHeight="1" x14ac:dyDescent="0.3">
      <c r="A92" s="285"/>
      <c r="B92" s="285"/>
      <c r="C92" s="145" t="s">
        <v>107</v>
      </c>
      <c r="D92" s="504" t="s">
        <v>101</v>
      </c>
      <c r="E92" s="389"/>
      <c r="F92" s="390"/>
      <c r="G92" s="341"/>
      <c r="H92" s="44" t="s">
        <v>0</v>
      </c>
      <c r="I92" s="45">
        <f>SUBTOTAL(109,I81:I91)</f>
        <v>0</v>
      </c>
      <c r="J92" s="341"/>
      <c r="K92" s="46" t="s">
        <v>0</v>
      </c>
      <c r="L92" s="47">
        <f>SUBTOTAL(109,L81:L91)</f>
        <v>0</v>
      </c>
      <c r="M92" s="47">
        <f>SUBTOTAL(109,M81:M91)</f>
        <v>0</v>
      </c>
      <c r="N92" s="47">
        <f t="shared" ref="N92:W92" si="19">SUBTOTAL(109,N81:N91)</f>
        <v>0</v>
      </c>
      <c r="O92" s="47">
        <f t="shared" si="19"/>
        <v>0</v>
      </c>
      <c r="P92" s="47">
        <f t="shared" si="19"/>
        <v>0</v>
      </c>
      <c r="Q92" s="47">
        <f t="shared" si="19"/>
        <v>0</v>
      </c>
      <c r="R92" s="47">
        <f t="shared" si="19"/>
        <v>0</v>
      </c>
      <c r="S92" s="47">
        <f t="shared" si="19"/>
        <v>0</v>
      </c>
      <c r="T92" s="47">
        <f t="shared" si="19"/>
        <v>0</v>
      </c>
      <c r="U92" s="47">
        <f t="shared" si="19"/>
        <v>0</v>
      </c>
      <c r="V92" s="47">
        <f t="shared" si="19"/>
        <v>0</v>
      </c>
      <c r="W92" s="47">
        <f t="shared" si="19"/>
        <v>0</v>
      </c>
      <c r="X92" s="285"/>
      <c r="Y92" s="285"/>
      <c r="Z92" s="285"/>
      <c r="AA92" s="285"/>
      <c r="AB92" s="285"/>
      <c r="AC92" s="285"/>
      <c r="AD92" s="285"/>
      <c r="AE92" s="285"/>
      <c r="AF92" s="285"/>
      <c r="AG92" s="285"/>
      <c r="AH92" s="285"/>
      <c r="AI92" s="285"/>
      <c r="AJ92" s="285"/>
      <c r="AK92" s="285"/>
      <c r="AL92" s="285"/>
      <c r="AM92" s="285"/>
      <c r="AN92" s="285"/>
      <c r="AO92" s="285"/>
      <c r="AP92" s="285"/>
      <c r="AQ92" s="285"/>
      <c r="AR92" s="285"/>
      <c r="AS92" s="285"/>
    </row>
    <row r="93" spans="1:45" s="33" customFormat="1" ht="20.149999999999999" customHeight="1" x14ac:dyDescent="0.3">
      <c r="A93" s="285"/>
      <c r="B93" s="285"/>
      <c r="C93" s="145" t="s">
        <v>105</v>
      </c>
      <c r="D93" s="401" t="s">
        <v>95</v>
      </c>
      <c r="E93" s="402"/>
      <c r="F93" s="402"/>
      <c r="G93" s="422"/>
      <c r="H93" s="342" t="s">
        <v>72</v>
      </c>
      <c r="I93" s="343"/>
      <c r="J93" s="339"/>
      <c r="K93" s="369" t="e">
        <f ca="1">K18</f>
        <v>#VALUE!</v>
      </c>
      <c r="L93" s="370"/>
      <c r="M93" s="52" t="e">
        <f ca="1">M18</f>
        <v>#VALUE!</v>
      </c>
      <c r="N93" s="52" t="e">
        <f ca="1">N18</f>
        <v>#VALUE!</v>
      </c>
      <c r="O93" s="52" t="e">
        <f t="shared" ref="O93:W93" ca="1" si="20">O18</f>
        <v>#VALUE!</v>
      </c>
      <c r="P93" s="52" t="e">
        <f t="shared" ca="1" si="20"/>
        <v>#VALUE!</v>
      </c>
      <c r="Q93" s="52" t="e">
        <f t="shared" ca="1" si="20"/>
        <v>#VALUE!</v>
      </c>
      <c r="R93" s="52" t="e">
        <f t="shared" ca="1" si="20"/>
        <v>#VALUE!</v>
      </c>
      <c r="S93" s="52" t="e">
        <f t="shared" ca="1" si="20"/>
        <v>#VALUE!</v>
      </c>
      <c r="T93" s="52" t="e">
        <f t="shared" ca="1" si="20"/>
        <v>#VALUE!</v>
      </c>
      <c r="U93" s="52" t="e">
        <f t="shared" ca="1" si="20"/>
        <v>#VALUE!</v>
      </c>
      <c r="V93" s="52" t="e">
        <f t="shared" ca="1" si="20"/>
        <v>#VALUE!</v>
      </c>
      <c r="W93" s="52" t="e">
        <f t="shared" ca="1" si="20"/>
        <v>#VALUE!</v>
      </c>
      <c r="X93" s="285"/>
      <c r="Y93" s="285"/>
      <c r="Z93" s="285"/>
      <c r="AA93" s="285"/>
      <c r="AB93" s="285"/>
      <c r="AC93" s="285"/>
      <c r="AD93" s="285"/>
      <c r="AE93" s="285"/>
      <c r="AF93" s="285"/>
      <c r="AG93" s="285"/>
      <c r="AH93" s="285"/>
      <c r="AI93" s="285"/>
      <c r="AJ93" s="285"/>
      <c r="AK93" s="285"/>
      <c r="AL93" s="285"/>
      <c r="AM93" s="285"/>
      <c r="AN93" s="285"/>
      <c r="AO93" s="285"/>
      <c r="AP93" s="285"/>
      <c r="AQ93" s="285"/>
      <c r="AR93" s="285"/>
      <c r="AS93" s="285"/>
    </row>
    <row r="94" spans="1:45" s="33" customFormat="1" ht="20.149999999999999" customHeight="1" x14ac:dyDescent="0.3">
      <c r="A94" s="285"/>
      <c r="B94" s="285"/>
      <c r="C94" s="145" t="s">
        <v>105</v>
      </c>
      <c r="D94" s="508"/>
      <c r="E94" s="509" t="str">
        <f ca="1">INDIRECT("'Inkomsten en uitgaven'!E:E",ROW())</f>
        <v>Wegenbelasting</v>
      </c>
      <c r="F94" s="510"/>
      <c r="G94" s="340"/>
      <c r="H94" s="40" t="s">
        <v>0</v>
      </c>
      <c r="I94" s="41">
        <f>SUM(L94:X94)/12</f>
        <v>0</v>
      </c>
      <c r="J94" s="340"/>
      <c r="K94" s="42" t="s">
        <v>0</v>
      </c>
      <c r="L94" s="4">
        <v>0</v>
      </c>
      <c r="M94" s="4"/>
      <c r="N94" s="4"/>
      <c r="O94" s="4"/>
      <c r="P94" s="4"/>
      <c r="Q94" s="4"/>
      <c r="R94" s="4"/>
      <c r="S94" s="4"/>
      <c r="T94" s="4"/>
      <c r="U94" s="4"/>
      <c r="V94" s="4"/>
      <c r="W94" s="4"/>
      <c r="X94" s="285"/>
      <c r="Y94" s="285"/>
      <c r="Z94" s="285"/>
      <c r="AA94" s="285"/>
      <c r="AB94" s="285"/>
      <c r="AC94" s="285"/>
      <c r="AD94" s="285"/>
      <c r="AE94" s="285"/>
      <c r="AF94" s="285"/>
      <c r="AG94" s="285"/>
      <c r="AH94" s="285"/>
      <c r="AI94" s="285"/>
      <c r="AJ94" s="285"/>
      <c r="AK94" s="285"/>
      <c r="AL94" s="285"/>
      <c r="AM94" s="285"/>
      <c r="AN94" s="285"/>
      <c r="AO94" s="285"/>
      <c r="AP94" s="285"/>
      <c r="AQ94" s="285"/>
      <c r="AR94" s="285"/>
      <c r="AS94" s="285"/>
    </row>
    <row r="95" spans="1:45" s="33" customFormat="1" ht="20.149999999999999" customHeight="1" x14ac:dyDescent="0.3">
      <c r="A95" s="285"/>
      <c r="B95" s="285"/>
      <c r="C95" s="145" t="s">
        <v>105</v>
      </c>
      <c r="D95" s="352"/>
      <c r="E95" s="511" t="str">
        <f ca="1">INDIRECT("'Inkomsten en uitgaven'!E:E",ROW())</f>
        <v>Autoverzekering</v>
      </c>
      <c r="F95" s="512"/>
      <c r="G95" s="340"/>
      <c r="H95" s="40" t="s">
        <v>0</v>
      </c>
      <c r="I95" s="41">
        <f t="shared" ref="I95:I103" si="21">SUM(L95:X95)/12</f>
        <v>0</v>
      </c>
      <c r="J95" s="340"/>
      <c r="K95" s="42" t="s">
        <v>0</v>
      </c>
      <c r="L95" s="4"/>
      <c r="M95" s="4"/>
      <c r="N95" s="4"/>
      <c r="O95" s="4"/>
      <c r="P95" s="4"/>
      <c r="Q95" s="4"/>
      <c r="R95" s="4"/>
      <c r="S95" s="4"/>
      <c r="T95" s="4"/>
      <c r="U95" s="4"/>
      <c r="V95" s="4"/>
      <c r="W95" s="4"/>
      <c r="X95" s="285"/>
      <c r="Y95" s="285"/>
      <c r="Z95" s="285"/>
      <c r="AA95" s="285"/>
      <c r="AB95" s="285"/>
      <c r="AC95" s="285"/>
      <c r="AD95" s="285"/>
      <c r="AE95" s="285"/>
      <c r="AF95" s="285"/>
      <c r="AG95" s="285"/>
      <c r="AH95" s="285"/>
      <c r="AI95" s="285"/>
      <c r="AJ95" s="285"/>
      <c r="AK95" s="285"/>
      <c r="AL95" s="285"/>
      <c r="AM95" s="285"/>
      <c r="AN95" s="285"/>
      <c r="AO95" s="285"/>
      <c r="AP95" s="285"/>
      <c r="AQ95" s="285"/>
      <c r="AR95" s="285"/>
      <c r="AS95" s="285"/>
    </row>
    <row r="96" spans="1:45" s="33" customFormat="1" ht="20.149999999999999" customHeight="1" x14ac:dyDescent="0.3">
      <c r="A96" s="285"/>
      <c r="B96" s="285"/>
      <c r="C96" s="145" t="s">
        <v>105</v>
      </c>
      <c r="D96" s="352"/>
      <c r="E96" s="511" t="str">
        <f t="shared" ref="E96:E104" ca="1" si="22">INDIRECT("'Inkomsten en uitgaven'!E:E",ROW())</f>
        <v>APK-keuring/onderhoud</v>
      </c>
      <c r="F96" s="512"/>
      <c r="G96" s="340"/>
      <c r="H96" s="40" t="s">
        <v>0</v>
      </c>
      <c r="I96" s="41">
        <f t="shared" si="21"/>
        <v>0</v>
      </c>
      <c r="J96" s="340"/>
      <c r="K96" s="42" t="s">
        <v>0</v>
      </c>
      <c r="L96" s="4"/>
      <c r="M96" s="4"/>
      <c r="N96" s="4"/>
      <c r="O96" s="4"/>
      <c r="P96" s="4"/>
      <c r="Q96" s="4"/>
      <c r="R96" s="4"/>
      <c r="S96" s="4"/>
      <c r="T96" s="4"/>
      <c r="U96" s="4"/>
      <c r="V96" s="4"/>
      <c r="W96" s="4"/>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row>
    <row r="97" spans="1:45" s="33" customFormat="1" ht="20.149999999999999" customHeight="1" x14ac:dyDescent="0.3">
      <c r="A97" s="285"/>
      <c r="B97" s="285"/>
      <c r="C97" s="145" t="s">
        <v>105</v>
      </c>
      <c r="D97" s="352"/>
      <c r="E97" s="511" t="str">
        <f t="shared" ca="1" si="22"/>
        <v>Brandstof</v>
      </c>
      <c r="F97" s="512"/>
      <c r="G97" s="340"/>
      <c r="H97" s="40" t="s">
        <v>0</v>
      </c>
      <c r="I97" s="41">
        <f t="shared" si="21"/>
        <v>0</v>
      </c>
      <c r="J97" s="340"/>
      <c r="K97" s="42" t="s">
        <v>0</v>
      </c>
      <c r="L97" s="4"/>
      <c r="M97" s="4"/>
      <c r="N97" s="4"/>
      <c r="O97" s="4"/>
      <c r="P97" s="4"/>
      <c r="Q97" s="4"/>
      <c r="R97" s="4"/>
      <c r="S97" s="4"/>
      <c r="T97" s="4"/>
      <c r="U97" s="4"/>
      <c r="V97" s="4"/>
      <c r="W97" s="4"/>
      <c r="X97" s="285"/>
      <c r="Y97" s="285"/>
      <c r="Z97" s="285"/>
      <c r="AA97" s="285"/>
      <c r="AB97" s="285"/>
      <c r="AC97" s="285"/>
      <c r="AD97" s="285"/>
      <c r="AE97" s="285"/>
      <c r="AF97" s="285"/>
      <c r="AG97" s="285"/>
      <c r="AH97" s="285"/>
      <c r="AI97" s="285"/>
      <c r="AJ97" s="285"/>
      <c r="AK97" s="285"/>
      <c r="AL97" s="285"/>
      <c r="AM97" s="285"/>
      <c r="AN97" s="285"/>
      <c r="AO97" s="285"/>
      <c r="AP97" s="285"/>
      <c r="AQ97" s="285"/>
      <c r="AR97" s="285"/>
      <c r="AS97" s="285"/>
    </row>
    <row r="98" spans="1:45" s="33" customFormat="1" ht="20.149999999999999" customHeight="1" x14ac:dyDescent="0.3">
      <c r="A98" s="285"/>
      <c r="B98" s="285"/>
      <c r="C98" s="145" t="s">
        <v>105</v>
      </c>
      <c r="D98" s="352"/>
      <c r="E98" s="511" t="str">
        <f t="shared" ca="1" si="22"/>
        <v>Lidmaatschap ANWB/RouteMobiel</v>
      </c>
      <c r="F98" s="512"/>
      <c r="G98" s="340"/>
      <c r="H98" s="40" t="s">
        <v>0</v>
      </c>
      <c r="I98" s="41">
        <f t="shared" si="21"/>
        <v>0</v>
      </c>
      <c r="J98" s="340"/>
      <c r="K98" s="42" t="s">
        <v>0</v>
      </c>
      <c r="L98" s="4"/>
      <c r="M98" s="4"/>
      <c r="N98" s="4"/>
      <c r="O98" s="4"/>
      <c r="P98" s="4"/>
      <c r="Q98" s="4"/>
      <c r="R98" s="4"/>
      <c r="S98" s="4"/>
      <c r="T98" s="4"/>
      <c r="U98" s="4"/>
      <c r="V98" s="4"/>
      <c r="W98" s="4"/>
      <c r="X98" s="285"/>
      <c r="Y98" s="285"/>
      <c r="Z98" s="285"/>
      <c r="AA98" s="285"/>
      <c r="AB98" s="285"/>
      <c r="AC98" s="285"/>
      <c r="AD98" s="285"/>
      <c r="AE98" s="285"/>
      <c r="AF98" s="285"/>
      <c r="AG98" s="285"/>
      <c r="AH98" s="285"/>
      <c r="AI98" s="285"/>
      <c r="AJ98" s="285"/>
      <c r="AK98" s="285"/>
      <c r="AL98" s="285"/>
      <c r="AM98" s="285"/>
      <c r="AN98" s="285"/>
      <c r="AO98" s="285"/>
      <c r="AP98" s="285"/>
      <c r="AQ98" s="285"/>
      <c r="AR98" s="285"/>
      <c r="AS98" s="285"/>
    </row>
    <row r="99" spans="1:45" s="33" customFormat="1" ht="20.149999999999999" customHeight="1" x14ac:dyDescent="0.3">
      <c r="A99" s="285"/>
      <c r="B99" s="285"/>
      <c r="C99" s="145" t="s">
        <v>105</v>
      </c>
      <c r="D99" s="352"/>
      <c r="E99" s="511" t="str">
        <f t="shared" ca="1" si="22"/>
        <v>Overige kosten (bijv. garagehuur)</v>
      </c>
      <c r="F99" s="512"/>
      <c r="G99" s="340"/>
      <c r="H99" s="40" t="s">
        <v>0</v>
      </c>
      <c r="I99" s="41">
        <f t="shared" si="21"/>
        <v>0</v>
      </c>
      <c r="J99" s="340"/>
      <c r="K99" s="42" t="s">
        <v>0</v>
      </c>
      <c r="L99" s="4"/>
      <c r="M99" s="4"/>
      <c r="N99" s="4"/>
      <c r="O99" s="4"/>
      <c r="P99" s="4"/>
      <c r="Q99" s="4"/>
      <c r="R99" s="4"/>
      <c r="S99" s="4"/>
      <c r="T99" s="4"/>
      <c r="U99" s="4"/>
      <c r="V99" s="4"/>
      <c r="W99" s="4"/>
      <c r="X99" s="285"/>
      <c r="Y99" s="285"/>
      <c r="Z99" s="285"/>
      <c r="AA99" s="285"/>
      <c r="AB99" s="285"/>
      <c r="AC99" s="285"/>
      <c r="AD99" s="285"/>
      <c r="AE99" s="285"/>
      <c r="AF99" s="285"/>
      <c r="AG99" s="285"/>
      <c r="AH99" s="285"/>
      <c r="AI99" s="285"/>
      <c r="AJ99" s="285"/>
      <c r="AK99" s="285"/>
      <c r="AL99" s="285"/>
      <c r="AM99" s="285"/>
      <c r="AN99" s="285"/>
      <c r="AO99" s="285"/>
      <c r="AP99" s="285"/>
      <c r="AQ99" s="285"/>
      <c r="AR99" s="285"/>
      <c r="AS99" s="285"/>
    </row>
    <row r="100" spans="1:45" s="33" customFormat="1" ht="20.149999999999999" customHeight="1" x14ac:dyDescent="0.3">
      <c r="A100" s="285"/>
      <c r="B100" s="285"/>
      <c r="C100" s="145" t="s">
        <v>105</v>
      </c>
      <c r="D100" s="352"/>
      <c r="E100" s="511" t="str">
        <f t="shared" ca="1" si="22"/>
        <v>Reiskosten openbaar vervoer</v>
      </c>
      <c r="F100" s="512"/>
      <c r="G100" s="340"/>
      <c r="H100" s="40" t="s">
        <v>0</v>
      </c>
      <c r="I100" s="41">
        <f t="shared" si="21"/>
        <v>0</v>
      </c>
      <c r="J100" s="340"/>
      <c r="K100" s="42" t="s">
        <v>0</v>
      </c>
      <c r="L100" s="4"/>
      <c r="M100" s="4"/>
      <c r="N100" s="4"/>
      <c r="O100" s="4"/>
      <c r="P100" s="4"/>
      <c r="Q100" s="4"/>
      <c r="R100" s="4"/>
      <c r="S100" s="4"/>
      <c r="T100" s="4"/>
      <c r="U100" s="4"/>
      <c r="V100" s="4"/>
      <c r="W100" s="4"/>
      <c r="X100" s="285"/>
      <c r="Y100" s="285"/>
      <c r="Z100" s="285"/>
      <c r="AA100" s="285"/>
      <c r="AB100" s="285"/>
      <c r="AC100" s="285"/>
      <c r="AD100" s="285"/>
      <c r="AE100" s="285"/>
      <c r="AF100" s="285"/>
      <c r="AG100" s="285"/>
      <c r="AH100" s="285"/>
      <c r="AI100" s="285"/>
      <c r="AJ100" s="285"/>
      <c r="AK100" s="285"/>
      <c r="AL100" s="285"/>
      <c r="AM100" s="285"/>
      <c r="AN100" s="285"/>
      <c r="AO100" s="285"/>
      <c r="AP100" s="285"/>
      <c r="AQ100" s="285"/>
      <c r="AR100" s="285"/>
      <c r="AS100" s="285"/>
    </row>
    <row r="101" spans="1:45" s="33" customFormat="1" ht="20.149999999999999" customHeight="1" x14ac:dyDescent="0.3">
      <c r="A101" s="285"/>
      <c r="B101" s="285"/>
      <c r="C101" s="145" t="s">
        <v>105</v>
      </c>
      <c r="D101" s="352"/>
      <c r="E101" s="511" t="str">
        <f t="shared" ca="1" si="22"/>
        <v>Overige</v>
      </c>
      <c r="F101" s="512"/>
      <c r="G101" s="340"/>
      <c r="H101" s="40" t="s">
        <v>0</v>
      </c>
      <c r="I101" s="41">
        <f t="shared" si="21"/>
        <v>0</v>
      </c>
      <c r="J101" s="340"/>
      <c r="K101" s="42" t="s">
        <v>0</v>
      </c>
      <c r="L101" s="4"/>
      <c r="M101" s="4"/>
      <c r="N101" s="4"/>
      <c r="O101" s="4"/>
      <c r="P101" s="4"/>
      <c r="Q101" s="4"/>
      <c r="R101" s="4"/>
      <c r="S101" s="4"/>
      <c r="T101" s="4"/>
      <c r="U101" s="4"/>
      <c r="V101" s="4"/>
      <c r="W101" s="4"/>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row>
    <row r="102" spans="1:45" s="33" customFormat="1" ht="20.149999999999999" customHeight="1" x14ac:dyDescent="0.3">
      <c r="A102" s="285"/>
      <c r="B102" s="285"/>
      <c r="C102" s="145" t="s">
        <v>105</v>
      </c>
      <c r="D102" s="352"/>
      <c r="E102" s="511" t="str">
        <f t="shared" ca="1" si="22"/>
        <v>……………………….</v>
      </c>
      <c r="F102" s="512"/>
      <c r="G102" s="340"/>
      <c r="H102" s="40" t="s">
        <v>0</v>
      </c>
      <c r="I102" s="41">
        <f t="shared" si="21"/>
        <v>0</v>
      </c>
      <c r="J102" s="340"/>
      <c r="K102" s="42" t="s">
        <v>0</v>
      </c>
      <c r="L102" s="4"/>
      <c r="M102" s="4"/>
      <c r="N102" s="4"/>
      <c r="O102" s="4"/>
      <c r="P102" s="4"/>
      <c r="Q102" s="4"/>
      <c r="R102" s="4"/>
      <c r="S102" s="4"/>
      <c r="T102" s="4"/>
      <c r="U102" s="4"/>
      <c r="V102" s="4"/>
      <c r="W102" s="4"/>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row>
    <row r="103" spans="1:45" s="33" customFormat="1" ht="20.149999999999999" customHeight="1" x14ac:dyDescent="0.3">
      <c r="A103" s="285"/>
      <c r="B103" s="285"/>
      <c r="C103" s="145" t="s">
        <v>105</v>
      </c>
      <c r="D103" s="352"/>
      <c r="E103" s="511" t="str">
        <f t="shared" ca="1" si="22"/>
        <v>……………………….</v>
      </c>
      <c r="F103" s="512"/>
      <c r="G103" s="340"/>
      <c r="H103" s="40" t="s">
        <v>0</v>
      </c>
      <c r="I103" s="41">
        <f t="shared" si="21"/>
        <v>0</v>
      </c>
      <c r="J103" s="340"/>
      <c r="K103" s="42" t="s">
        <v>0</v>
      </c>
      <c r="L103" s="4"/>
      <c r="M103" s="4"/>
      <c r="N103" s="4"/>
      <c r="O103" s="4"/>
      <c r="P103" s="4"/>
      <c r="Q103" s="4"/>
      <c r="R103" s="4"/>
      <c r="S103" s="4"/>
      <c r="T103" s="4"/>
      <c r="U103" s="4"/>
      <c r="V103" s="4"/>
      <c r="W103" s="4"/>
      <c r="X103" s="285"/>
      <c r="Y103" s="285"/>
      <c r="Z103" s="285"/>
      <c r="AA103" s="285"/>
      <c r="AB103" s="285"/>
      <c r="AC103" s="285"/>
      <c r="AD103" s="285"/>
      <c r="AE103" s="285"/>
      <c r="AF103" s="285"/>
      <c r="AG103" s="285"/>
      <c r="AH103" s="285"/>
      <c r="AI103" s="285"/>
      <c r="AJ103" s="285"/>
      <c r="AK103" s="285"/>
      <c r="AL103" s="285"/>
      <c r="AM103" s="285"/>
      <c r="AN103" s="285"/>
      <c r="AO103" s="285"/>
      <c r="AP103" s="285"/>
      <c r="AQ103" s="285"/>
      <c r="AR103" s="285"/>
      <c r="AS103" s="285"/>
    </row>
    <row r="104" spans="1:45" s="33" customFormat="1" ht="20.149999999999999" customHeight="1" thickBot="1" x14ac:dyDescent="0.35">
      <c r="A104" s="285"/>
      <c r="B104" s="285"/>
      <c r="C104" s="145" t="s">
        <v>105</v>
      </c>
      <c r="D104" s="352"/>
      <c r="E104" s="511" t="str">
        <f t="shared" ca="1" si="22"/>
        <v>……………………….</v>
      </c>
      <c r="F104" s="512"/>
      <c r="G104" s="340"/>
      <c r="H104" s="40" t="s">
        <v>0</v>
      </c>
      <c r="I104" s="43">
        <f>SUM(L104:X104)/12</f>
        <v>0</v>
      </c>
      <c r="J104" s="340"/>
      <c r="K104" s="42" t="s">
        <v>0</v>
      </c>
      <c r="L104" s="4"/>
      <c r="M104" s="4"/>
      <c r="N104" s="4"/>
      <c r="O104" s="4"/>
      <c r="P104" s="4"/>
      <c r="Q104" s="4"/>
      <c r="R104" s="4"/>
      <c r="S104" s="4"/>
      <c r="T104" s="4"/>
      <c r="U104" s="4"/>
      <c r="V104" s="4"/>
      <c r="W104" s="4"/>
      <c r="X104" s="285"/>
      <c r="Y104" s="285"/>
      <c r="Z104" s="285"/>
      <c r="AA104" s="285"/>
      <c r="AB104" s="285"/>
      <c r="AC104" s="285"/>
      <c r="AD104" s="285"/>
      <c r="AE104" s="285"/>
      <c r="AF104" s="285"/>
      <c r="AG104" s="285"/>
      <c r="AH104" s="285"/>
      <c r="AI104" s="285"/>
      <c r="AJ104" s="285"/>
      <c r="AK104" s="285"/>
      <c r="AL104" s="285"/>
      <c r="AM104" s="285"/>
      <c r="AN104" s="285"/>
      <c r="AO104" s="285"/>
      <c r="AP104" s="285"/>
      <c r="AQ104" s="285"/>
      <c r="AR104" s="285"/>
      <c r="AS104" s="285"/>
    </row>
    <row r="105" spans="1:45" s="33" customFormat="1" ht="20.149999999999999" customHeight="1" x14ac:dyDescent="0.3">
      <c r="A105" s="285"/>
      <c r="B105" s="285"/>
      <c r="C105" s="145" t="s">
        <v>105</v>
      </c>
      <c r="D105" s="504" t="s">
        <v>16</v>
      </c>
      <c r="E105" s="389"/>
      <c r="F105" s="390"/>
      <c r="G105" s="341"/>
      <c r="H105" s="44" t="s">
        <v>0</v>
      </c>
      <c r="I105" s="45">
        <f>SUBTOTAL(109,I94:I104)</f>
        <v>0</v>
      </c>
      <c r="J105" s="341"/>
      <c r="K105" s="46" t="s">
        <v>0</v>
      </c>
      <c r="L105" s="47">
        <f>SUBTOTAL(109,L94:L104)</f>
        <v>0</v>
      </c>
      <c r="M105" s="47">
        <f>SUBTOTAL(109,M94:M104)</f>
        <v>0</v>
      </c>
      <c r="N105" s="47">
        <f t="shared" ref="N105:W105" si="23">SUBTOTAL(109,N94:N104)</f>
        <v>0</v>
      </c>
      <c r="O105" s="47">
        <f t="shared" si="23"/>
        <v>0</v>
      </c>
      <c r="P105" s="47">
        <f t="shared" si="23"/>
        <v>0</v>
      </c>
      <c r="Q105" s="47">
        <f t="shared" si="23"/>
        <v>0</v>
      </c>
      <c r="R105" s="47">
        <f t="shared" si="23"/>
        <v>0</v>
      </c>
      <c r="S105" s="47">
        <f t="shared" si="23"/>
        <v>0</v>
      </c>
      <c r="T105" s="47">
        <f t="shared" si="23"/>
        <v>0</v>
      </c>
      <c r="U105" s="47">
        <f t="shared" si="23"/>
        <v>0</v>
      </c>
      <c r="V105" s="47">
        <f t="shared" si="23"/>
        <v>0</v>
      </c>
      <c r="W105" s="47">
        <f t="shared" si="23"/>
        <v>0</v>
      </c>
      <c r="X105" s="285"/>
      <c r="Y105" s="285"/>
      <c r="Z105" s="285"/>
      <c r="AA105" s="285"/>
      <c r="AB105" s="285"/>
      <c r="AC105" s="285"/>
      <c r="AD105" s="285"/>
      <c r="AE105" s="285"/>
      <c r="AF105" s="285"/>
      <c r="AG105" s="285"/>
      <c r="AH105" s="285"/>
      <c r="AI105" s="285"/>
      <c r="AJ105" s="285"/>
      <c r="AK105" s="285"/>
      <c r="AL105" s="285"/>
      <c r="AM105" s="285"/>
      <c r="AN105" s="285"/>
      <c r="AO105" s="285"/>
      <c r="AP105" s="285"/>
      <c r="AQ105" s="285"/>
      <c r="AR105" s="285"/>
      <c r="AS105" s="285"/>
    </row>
    <row r="106" spans="1:45" s="33" customFormat="1" ht="20.149999999999999" customHeight="1" x14ac:dyDescent="0.3">
      <c r="A106" s="285"/>
      <c r="B106" s="285"/>
      <c r="C106" s="145" t="s">
        <v>105</v>
      </c>
      <c r="D106" s="401" t="s">
        <v>96</v>
      </c>
      <c r="E106" s="402"/>
      <c r="F106" s="402"/>
      <c r="G106" s="53"/>
      <c r="H106" s="342" t="s">
        <v>72</v>
      </c>
      <c r="I106" s="343"/>
      <c r="J106" s="54"/>
      <c r="K106" s="369" t="e">
        <f ca="1">K18</f>
        <v>#VALUE!</v>
      </c>
      <c r="L106" s="370"/>
      <c r="M106" s="52" t="e">
        <f ca="1">M18</f>
        <v>#VALUE!</v>
      </c>
      <c r="N106" s="52" t="e">
        <f ca="1">N18</f>
        <v>#VALUE!</v>
      </c>
      <c r="O106" s="52" t="e">
        <f t="shared" ref="O106:W106" ca="1" si="24">O18</f>
        <v>#VALUE!</v>
      </c>
      <c r="P106" s="52" t="e">
        <f t="shared" ca="1" si="24"/>
        <v>#VALUE!</v>
      </c>
      <c r="Q106" s="52" t="e">
        <f t="shared" ca="1" si="24"/>
        <v>#VALUE!</v>
      </c>
      <c r="R106" s="52" t="e">
        <f t="shared" ca="1" si="24"/>
        <v>#VALUE!</v>
      </c>
      <c r="S106" s="52" t="e">
        <f t="shared" ca="1" si="24"/>
        <v>#VALUE!</v>
      </c>
      <c r="T106" s="52" t="e">
        <f t="shared" ca="1" si="24"/>
        <v>#VALUE!</v>
      </c>
      <c r="U106" s="52" t="e">
        <f t="shared" ca="1" si="24"/>
        <v>#VALUE!</v>
      </c>
      <c r="V106" s="52" t="e">
        <f t="shared" ca="1" si="24"/>
        <v>#VALUE!</v>
      </c>
      <c r="W106" s="52" t="e">
        <f t="shared" ca="1" si="24"/>
        <v>#VALUE!</v>
      </c>
      <c r="X106" s="285"/>
      <c r="Y106" s="285"/>
      <c r="Z106" s="285"/>
      <c r="AA106" s="285"/>
      <c r="AB106" s="285"/>
      <c r="AC106" s="285"/>
      <c r="AD106" s="285"/>
      <c r="AE106" s="285"/>
      <c r="AF106" s="285"/>
      <c r="AG106" s="285"/>
      <c r="AH106" s="285"/>
      <c r="AI106" s="285"/>
      <c r="AJ106" s="285"/>
      <c r="AK106" s="285"/>
      <c r="AL106" s="285"/>
      <c r="AM106" s="285"/>
      <c r="AN106" s="285"/>
      <c r="AO106" s="285"/>
      <c r="AP106" s="285"/>
      <c r="AQ106" s="285"/>
      <c r="AR106" s="285"/>
      <c r="AS106" s="285"/>
    </row>
    <row r="107" spans="1:45" s="33" customFormat="1" ht="20.149999999999999" customHeight="1" x14ac:dyDescent="0.3">
      <c r="A107" s="285"/>
      <c r="B107" s="285"/>
      <c r="C107" s="145" t="s">
        <v>105</v>
      </c>
      <c r="D107" s="508"/>
      <c r="E107" s="517" t="s">
        <v>18</v>
      </c>
      <c r="F107" s="518"/>
      <c r="G107" s="55"/>
      <c r="H107" s="56"/>
      <c r="I107" s="57"/>
      <c r="J107" s="55"/>
      <c r="K107" s="58"/>
      <c r="L107" s="371"/>
      <c r="M107" s="371"/>
      <c r="N107" s="371"/>
      <c r="O107" s="371"/>
      <c r="P107" s="371"/>
      <c r="Q107" s="371"/>
      <c r="R107" s="371"/>
      <c r="S107" s="371"/>
      <c r="T107" s="371"/>
      <c r="U107" s="371"/>
      <c r="V107" s="371"/>
      <c r="W107" s="372"/>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5"/>
    </row>
    <row r="108" spans="1:45" s="33" customFormat="1" ht="20.149999999999999" customHeight="1" x14ac:dyDescent="0.3">
      <c r="A108" s="285"/>
      <c r="B108" s="285"/>
      <c r="C108" s="145" t="s">
        <v>105</v>
      </c>
      <c r="D108" s="352"/>
      <c r="E108" s="509" t="str">
        <f ca="1">INDIRECT("'Inkomsten en uitgaven'!E:E",ROW())</f>
        <v>……………………….</v>
      </c>
      <c r="F108" s="519"/>
      <c r="G108" s="398"/>
      <c r="H108" s="40" t="s">
        <v>0</v>
      </c>
      <c r="I108" s="41">
        <f>SUM(L108:X108)/12</f>
        <v>0</v>
      </c>
      <c r="J108" s="398"/>
      <c r="K108" s="42" t="s">
        <v>0</v>
      </c>
      <c r="L108" s="4">
        <v>0</v>
      </c>
      <c r="M108" s="4"/>
      <c r="N108" s="4"/>
      <c r="O108" s="4"/>
      <c r="P108" s="4"/>
      <c r="Q108" s="4"/>
      <c r="R108" s="4"/>
      <c r="S108" s="4"/>
      <c r="T108" s="4"/>
      <c r="U108" s="4"/>
      <c r="V108" s="4"/>
      <c r="W108" s="4"/>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row>
    <row r="109" spans="1:45" s="33" customFormat="1" ht="20.149999999999999" customHeight="1" x14ac:dyDescent="0.3">
      <c r="A109" s="285"/>
      <c r="B109" s="285"/>
      <c r="C109" s="145" t="s">
        <v>105</v>
      </c>
      <c r="D109" s="352"/>
      <c r="E109" s="511" t="str">
        <f ca="1">INDIRECT("'Inkomsten en uitgaven'!E:E",ROW())</f>
        <v>……………………….</v>
      </c>
      <c r="F109" s="515"/>
      <c r="G109" s="340"/>
      <c r="H109" s="40" t="s">
        <v>0</v>
      </c>
      <c r="I109" s="41">
        <f t="shared" ref="I109:I117" si="25">SUM(L109:X109)/12</f>
        <v>0</v>
      </c>
      <c r="J109" s="340"/>
      <c r="K109" s="42" t="s">
        <v>0</v>
      </c>
      <c r="L109" s="4"/>
      <c r="M109" s="4"/>
      <c r="N109" s="4"/>
      <c r="O109" s="4"/>
      <c r="P109" s="4"/>
      <c r="Q109" s="4"/>
      <c r="R109" s="4"/>
      <c r="S109" s="4"/>
      <c r="T109" s="4"/>
      <c r="U109" s="4"/>
      <c r="V109" s="4"/>
      <c r="W109" s="4"/>
      <c r="X109" s="285"/>
      <c r="Y109" s="285"/>
      <c r="Z109" s="285"/>
      <c r="AA109" s="285"/>
      <c r="AB109" s="285"/>
      <c r="AC109" s="285"/>
      <c r="AD109" s="285"/>
      <c r="AE109" s="285"/>
      <c r="AF109" s="285"/>
      <c r="AG109" s="285"/>
      <c r="AH109" s="285"/>
      <c r="AI109" s="285"/>
      <c r="AJ109" s="285"/>
      <c r="AK109" s="285"/>
      <c r="AL109" s="285"/>
      <c r="AM109" s="285"/>
      <c r="AN109" s="285"/>
      <c r="AO109" s="285"/>
      <c r="AP109" s="285"/>
      <c r="AQ109" s="285"/>
      <c r="AR109" s="285"/>
      <c r="AS109" s="285"/>
    </row>
    <row r="110" spans="1:45" s="33" customFormat="1" ht="20.149999999999999" customHeight="1" x14ac:dyDescent="0.3">
      <c r="A110" s="285"/>
      <c r="B110" s="285"/>
      <c r="C110" s="145" t="s">
        <v>105</v>
      </c>
      <c r="D110" s="352"/>
      <c r="E110" s="511" t="str">
        <f t="shared" ref="E110:E118" ca="1" si="26">INDIRECT("'Inkomsten en uitgaven'!E:E",ROW())</f>
        <v>……………………….</v>
      </c>
      <c r="F110" s="515"/>
      <c r="G110" s="340"/>
      <c r="H110" s="40" t="s">
        <v>0</v>
      </c>
      <c r="I110" s="41">
        <f t="shared" si="25"/>
        <v>0</v>
      </c>
      <c r="J110" s="340"/>
      <c r="K110" s="42" t="s">
        <v>0</v>
      </c>
      <c r="L110" s="4"/>
      <c r="M110" s="4"/>
      <c r="N110" s="4"/>
      <c r="O110" s="4"/>
      <c r="P110" s="4"/>
      <c r="Q110" s="4"/>
      <c r="R110" s="4"/>
      <c r="S110" s="4"/>
      <c r="T110" s="4"/>
      <c r="U110" s="4"/>
      <c r="V110" s="4"/>
      <c r="W110" s="4"/>
      <c r="X110" s="285"/>
      <c r="Y110" s="285"/>
      <c r="Z110" s="285"/>
      <c r="AA110" s="285"/>
      <c r="AB110" s="285"/>
      <c r="AC110" s="285"/>
      <c r="AD110" s="285"/>
      <c r="AE110" s="285"/>
      <c r="AF110" s="285"/>
      <c r="AG110" s="285"/>
      <c r="AH110" s="285"/>
      <c r="AI110" s="285"/>
      <c r="AJ110" s="285"/>
      <c r="AK110" s="285"/>
      <c r="AL110" s="285"/>
      <c r="AM110" s="285"/>
      <c r="AN110" s="285"/>
      <c r="AO110" s="285"/>
      <c r="AP110" s="285"/>
      <c r="AQ110" s="285"/>
      <c r="AR110" s="285"/>
      <c r="AS110" s="285"/>
    </row>
    <row r="111" spans="1:45" s="33" customFormat="1" ht="20.149999999999999" customHeight="1" x14ac:dyDescent="0.3">
      <c r="A111" s="285"/>
      <c r="B111" s="285"/>
      <c r="C111" s="145" t="s">
        <v>105</v>
      </c>
      <c r="D111" s="352"/>
      <c r="E111" s="511" t="str">
        <f t="shared" ca="1" si="26"/>
        <v>……………………….</v>
      </c>
      <c r="F111" s="515"/>
      <c r="G111" s="340"/>
      <c r="H111" s="40" t="s">
        <v>0</v>
      </c>
      <c r="I111" s="41">
        <f t="shared" si="25"/>
        <v>0</v>
      </c>
      <c r="J111" s="340"/>
      <c r="K111" s="42" t="s">
        <v>0</v>
      </c>
      <c r="L111" s="4"/>
      <c r="M111" s="4"/>
      <c r="N111" s="4"/>
      <c r="O111" s="4"/>
      <c r="P111" s="4"/>
      <c r="Q111" s="4"/>
      <c r="R111" s="4"/>
      <c r="S111" s="4"/>
      <c r="T111" s="4"/>
      <c r="U111" s="4"/>
      <c r="V111" s="4"/>
      <c r="W111" s="4"/>
      <c r="X111" s="285"/>
      <c r="Y111" s="285"/>
      <c r="Z111" s="285"/>
      <c r="AA111" s="285"/>
      <c r="AB111" s="285"/>
      <c r="AC111" s="285"/>
      <c r="AD111" s="285"/>
      <c r="AE111" s="285"/>
      <c r="AF111" s="285"/>
      <c r="AG111" s="285"/>
      <c r="AH111" s="285"/>
      <c r="AI111" s="285"/>
      <c r="AJ111" s="285"/>
      <c r="AK111" s="285"/>
      <c r="AL111" s="285"/>
      <c r="AM111" s="285"/>
      <c r="AN111" s="285"/>
      <c r="AO111" s="285"/>
      <c r="AP111" s="285"/>
      <c r="AQ111" s="285"/>
      <c r="AR111" s="285"/>
      <c r="AS111" s="285"/>
    </row>
    <row r="112" spans="1:45" s="33" customFormat="1" ht="20.149999999999999" customHeight="1" x14ac:dyDescent="0.3">
      <c r="A112" s="285"/>
      <c r="B112" s="285"/>
      <c r="C112" s="145" t="s">
        <v>105</v>
      </c>
      <c r="D112" s="352"/>
      <c r="E112" s="511" t="str">
        <f t="shared" ca="1" si="26"/>
        <v>……………………….</v>
      </c>
      <c r="F112" s="515"/>
      <c r="G112" s="340"/>
      <c r="H112" s="40" t="s">
        <v>0</v>
      </c>
      <c r="I112" s="41">
        <f t="shared" si="25"/>
        <v>0</v>
      </c>
      <c r="J112" s="340"/>
      <c r="K112" s="42" t="s">
        <v>0</v>
      </c>
      <c r="L112" s="4"/>
      <c r="M112" s="4"/>
      <c r="N112" s="4"/>
      <c r="O112" s="4"/>
      <c r="P112" s="4"/>
      <c r="Q112" s="4"/>
      <c r="R112" s="4"/>
      <c r="S112" s="4"/>
      <c r="T112" s="4"/>
      <c r="U112" s="4"/>
      <c r="V112" s="4"/>
      <c r="W112" s="4"/>
      <c r="X112" s="285"/>
      <c r="Y112" s="285"/>
      <c r="Z112" s="285"/>
      <c r="AA112" s="285"/>
      <c r="AB112" s="285"/>
      <c r="AC112" s="285"/>
      <c r="AD112" s="285"/>
      <c r="AE112" s="285"/>
      <c r="AF112" s="285"/>
      <c r="AG112" s="285"/>
      <c r="AH112" s="285"/>
      <c r="AI112" s="285"/>
      <c r="AJ112" s="285"/>
      <c r="AK112" s="285"/>
      <c r="AL112" s="285"/>
      <c r="AM112" s="285"/>
      <c r="AN112" s="285"/>
      <c r="AO112" s="285"/>
      <c r="AP112" s="285"/>
      <c r="AQ112" s="285"/>
      <c r="AR112" s="285"/>
      <c r="AS112" s="285"/>
    </row>
    <row r="113" spans="1:45" s="33" customFormat="1" ht="20.149999999999999" customHeight="1" x14ac:dyDescent="0.3">
      <c r="A113" s="285"/>
      <c r="B113" s="285"/>
      <c r="C113" s="145" t="s">
        <v>105</v>
      </c>
      <c r="D113" s="352"/>
      <c r="E113" s="511" t="str">
        <f t="shared" ca="1" si="26"/>
        <v>……………………….</v>
      </c>
      <c r="F113" s="515"/>
      <c r="G113" s="340"/>
      <c r="H113" s="40" t="s">
        <v>0</v>
      </c>
      <c r="I113" s="41">
        <f t="shared" si="25"/>
        <v>0</v>
      </c>
      <c r="J113" s="340"/>
      <c r="K113" s="42" t="s">
        <v>0</v>
      </c>
      <c r="L113" s="4"/>
      <c r="M113" s="4"/>
      <c r="N113" s="4"/>
      <c r="O113" s="4"/>
      <c r="P113" s="4"/>
      <c r="Q113" s="4"/>
      <c r="R113" s="4"/>
      <c r="S113" s="4"/>
      <c r="T113" s="4"/>
      <c r="U113" s="4"/>
      <c r="V113" s="4"/>
      <c r="W113" s="4"/>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row>
    <row r="114" spans="1:45" s="33" customFormat="1" ht="20.149999999999999" customHeight="1" x14ac:dyDescent="0.3">
      <c r="A114" s="285"/>
      <c r="B114" s="285"/>
      <c r="C114" s="145" t="s">
        <v>105</v>
      </c>
      <c r="D114" s="352"/>
      <c r="E114" s="511" t="str">
        <f t="shared" ca="1" si="26"/>
        <v>……………………….</v>
      </c>
      <c r="F114" s="515"/>
      <c r="G114" s="340"/>
      <c r="H114" s="40" t="s">
        <v>0</v>
      </c>
      <c r="I114" s="41">
        <f t="shared" si="25"/>
        <v>0</v>
      </c>
      <c r="J114" s="340"/>
      <c r="K114" s="42" t="s">
        <v>0</v>
      </c>
      <c r="L114" s="4"/>
      <c r="M114" s="4"/>
      <c r="N114" s="4"/>
      <c r="O114" s="4"/>
      <c r="P114" s="4"/>
      <c r="Q114" s="4"/>
      <c r="R114" s="4"/>
      <c r="S114" s="4"/>
      <c r="T114" s="4"/>
      <c r="U114" s="4"/>
      <c r="V114" s="4"/>
      <c r="W114" s="4"/>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row>
    <row r="115" spans="1:45" s="33" customFormat="1" ht="20.149999999999999" customHeight="1" x14ac:dyDescent="0.3">
      <c r="A115" s="285"/>
      <c r="B115" s="285"/>
      <c r="C115" s="145" t="s">
        <v>105</v>
      </c>
      <c r="D115" s="352"/>
      <c r="E115" s="511" t="str">
        <f t="shared" ca="1" si="26"/>
        <v>……………………….</v>
      </c>
      <c r="F115" s="515"/>
      <c r="G115" s="340"/>
      <c r="H115" s="40" t="s">
        <v>0</v>
      </c>
      <c r="I115" s="41">
        <f t="shared" si="25"/>
        <v>0</v>
      </c>
      <c r="J115" s="340"/>
      <c r="K115" s="42" t="s">
        <v>0</v>
      </c>
      <c r="L115" s="4"/>
      <c r="M115" s="4"/>
      <c r="N115" s="4"/>
      <c r="O115" s="4"/>
      <c r="P115" s="4"/>
      <c r="Q115" s="4"/>
      <c r="R115" s="4"/>
      <c r="S115" s="4"/>
      <c r="T115" s="4"/>
      <c r="U115" s="4"/>
      <c r="V115" s="4"/>
      <c r="W115" s="4"/>
      <c r="X115" s="285"/>
      <c r="Y115" s="285"/>
      <c r="Z115" s="285"/>
      <c r="AA115" s="285"/>
      <c r="AB115" s="285"/>
      <c r="AC115" s="285"/>
      <c r="AD115" s="285"/>
      <c r="AE115" s="285"/>
      <c r="AF115" s="285"/>
      <c r="AG115" s="285"/>
      <c r="AH115" s="285"/>
      <c r="AI115" s="285"/>
      <c r="AJ115" s="285"/>
      <c r="AK115" s="285"/>
      <c r="AL115" s="285"/>
      <c r="AM115" s="285"/>
      <c r="AN115" s="285"/>
      <c r="AO115" s="285"/>
      <c r="AP115" s="285"/>
      <c r="AQ115" s="285"/>
      <c r="AR115" s="285"/>
      <c r="AS115" s="285"/>
    </row>
    <row r="116" spans="1:45" s="33" customFormat="1" ht="20.149999999999999" customHeight="1" x14ac:dyDescent="0.3">
      <c r="A116" s="285"/>
      <c r="B116" s="285"/>
      <c r="C116" s="145" t="s">
        <v>105</v>
      </c>
      <c r="D116" s="352"/>
      <c r="E116" s="511" t="str">
        <f t="shared" ca="1" si="26"/>
        <v>……………………….</v>
      </c>
      <c r="F116" s="515"/>
      <c r="G116" s="340"/>
      <c r="H116" s="40" t="s">
        <v>0</v>
      </c>
      <c r="I116" s="41">
        <f t="shared" si="25"/>
        <v>0</v>
      </c>
      <c r="J116" s="340"/>
      <c r="K116" s="42" t="s">
        <v>0</v>
      </c>
      <c r="L116" s="4"/>
      <c r="M116" s="4"/>
      <c r="N116" s="4"/>
      <c r="O116" s="4"/>
      <c r="P116" s="4"/>
      <c r="Q116" s="4"/>
      <c r="R116" s="4"/>
      <c r="S116" s="4"/>
      <c r="T116" s="4"/>
      <c r="U116" s="4"/>
      <c r="V116" s="4"/>
      <c r="W116" s="4"/>
      <c r="X116" s="285"/>
      <c r="Y116" s="285"/>
      <c r="Z116" s="285"/>
      <c r="AA116" s="285"/>
      <c r="AB116" s="285"/>
      <c r="AC116" s="285"/>
      <c r="AD116" s="285"/>
      <c r="AE116" s="285"/>
      <c r="AF116" s="285"/>
      <c r="AG116" s="285"/>
      <c r="AH116" s="285"/>
      <c r="AI116" s="285"/>
      <c r="AJ116" s="285"/>
      <c r="AK116" s="285"/>
      <c r="AL116" s="285"/>
      <c r="AM116" s="285"/>
      <c r="AN116" s="285"/>
      <c r="AO116" s="285"/>
      <c r="AP116" s="285"/>
      <c r="AQ116" s="285"/>
      <c r="AR116" s="285"/>
      <c r="AS116" s="285"/>
    </row>
    <row r="117" spans="1:45" s="33" customFormat="1" ht="20.149999999999999" customHeight="1" x14ac:dyDescent="0.3">
      <c r="A117" s="285"/>
      <c r="B117" s="285"/>
      <c r="C117" s="145" t="s">
        <v>105</v>
      </c>
      <c r="D117" s="352"/>
      <c r="E117" s="511" t="str">
        <f t="shared" ca="1" si="26"/>
        <v>……………………….</v>
      </c>
      <c r="F117" s="515"/>
      <c r="G117" s="340"/>
      <c r="H117" s="40" t="s">
        <v>0</v>
      </c>
      <c r="I117" s="41">
        <f t="shared" si="25"/>
        <v>0</v>
      </c>
      <c r="J117" s="340"/>
      <c r="K117" s="42" t="s">
        <v>0</v>
      </c>
      <c r="L117" s="4"/>
      <c r="M117" s="4"/>
      <c r="N117" s="4"/>
      <c r="O117" s="4"/>
      <c r="P117" s="4"/>
      <c r="Q117" s="4"/>
      <c r="R117" s="4"/>
      <c r="S117" s="4"/>
      <c r="T117" s="4"/>
      <c r="U117" s="4"/>
      <c r="V117" s="4"/>
      <c r="W117" s="4"/>
      <c r="X117" s="285"/>
      <c r="Y117" s="285"/>
      <c r="Z117" s="285"/>
      <c r="AA117" s="285"/>
      <c r="AB117" s="285"/>
      <c r="AC117" s="285"/>
      <c r="AD117" s="285"/>
      <c r="AE117" s="285"/>
      <c r="AF117" s="285"/>
      <c r="AG117" s="285"/>
      <c r="AH117" s="285"/>
      <c r="AI117" s="285"/>
      <c r="AJ117" s="285"/>
      <c r="AK117" s="285"/>
      <c r="AL117" s="285"/>
      <c r="AM117" s="285"/>
      <c r="AN117" s="285"/>
      <c r="AO117" s="285"/>
      <c r="AP117" s="285"/>
      <c r="AQ117" s="285"/>
      <c r="AR117" s="285"/>
      <c r="AS117" s="285"/>
    </row>
    <row r="118" spans="1:45" s="33" customFormat="1" ht="20.149999999999999" customHeight="1" thickBot="1" x14ac:dyDescent="0.35">
      <c r="A118" s="285"/>
      <c r="B118" s="285"/>
      <c r="C118" s="145" t="s">
        <v>105</v>
      </c>
      <c r="D118" s="352"/>
      <c r="E118" s="511" t="str">
        <f t="shared" ca="1" si="26"/>
        <v>……………………….</v>
      </c>
      <c r="F118" s="515"/>
      <c r="G118" s="340"/>
      <c r="H118" s="40" t="s">
        <v>0</v>
      </c>
      <c r="I118" s="43">
        <f>SUM(L118:X118)/12</f>
        <v>0</v>
      </c>
      <c r="J118" s="340"/>
      <c r="K118" s="42" t="s">
        <v>0</v>
      </c>
      <c r="L118" s="4"/>
      <c r="M118" s="4"/>
      <c r="N118" s="4"/>
      <c r="O118" s="4"/>
      <c r="P118" s="4"/>
      <c r="Q118" s="4"/>
      <c r="R118" s="4"/>
      <c r="S118" s="4"/>
      <c r="T118" s="4"/>
      <c r="U118" s="4"/>
      <c r="V118" s="4"/>
      <c r="W118" s="4"/>
      <c r="X118" s="285"/>
      <c r="Y118" s="285"/>
      <c r="Z118" s="285"/>
      <c r="AA118" s="285"/>
      <c r="AB118" s="285"/>
      <c r="AC118" s="285"/>
      <c r="AD118" s="285"/>
      <c r="AE118" s="285"/>
      <c r="AF118" s="285"/>
      <c r="AG118" s="285"/>
      <c r="AH118" s="285"/>
      <c r="AI118" s="285"/>
      <c r="AJ118" s="285"/>
      <c r="AK118" s="285"/>
      <c r="AL118" s="285"/>
      <c r="AM118" s="285"/>
      <c r="AN118" s="285"/>
      <c r="AO118" s="285"/>
      <c r="AP118" s="285"/>
      <c r="AQ118" s="285"/>
      <c r="AR118" s="285"/>
      <c r="AS118" s="285"/>
    </row>
    <row r="119" spans="1:45" s="33" customFormat="1" ht="20.149999999999999" customHeight="1" x14ac:dyDescent="0.3">
      <c r="A119" s="285"/>
      <c r="B119" s="285"/>
      <c r="C119" s="145" t="s">
        <v>105</v>
      </c>
      <c r="D119" s="504" t="s">
        <v>17</v>
      </c>
      <c r="E119" s="389"/>
      <c r="F119" s="390"/>
      <c r="G119" s="341"/>
      <c r="H119" s="44" t="s">
        <v>0</v>
      </c>
      <c r="I119" s="45">
        <f>SUBTOTAL(109,I108:I118)</f>
        <v>0</v>
      </c>
      <c r="J119" s="341"/>
      <c r="K119" s="46" t="s">
        <v>0</v>
      </c>
      <c r="L119" s="47">
        <f>SUBTOTAL(109,L107:L118)</f>
        <v>0</v>
      </c>
      <c r="M119" s="47">
        <f>SUBTOTAL(109,M107:M118)</f>
        <v>0</v>
      </c>
      <c r="N119" s="47">
        <f t="shared" ref="N119:W119" si="27">SUBTOTAL(109,N107:N118)</f>
        <v>0</v>
      </c>
      <c r="O119" s="47">
        <f t="shared" si="27"/>
        <v>0</v>
      </c>
      <c r="P119" s="47">
        <f t="shared" si="27"/>
        <v>0</v>
      </c>
      <c r="Q119" s="47">
        <f t="shared" si="27"/>
        <v>0</v>
      </c>
      <c r="R119" s="47">
        <f t="shared" si="27"/>
        <v>0</v>
      </c>
      <c r="S119" s="47">
        <f t="shared" si="27"/>
        <v>0</v>
      </c>
      <c r="T119" s="47">
        <f t="shared" si="27"/>
        <v>0</v>
      </c>
      <c r="U119" s="47">
        <f t="shared" si="27"/>
        <v>0</v>
      </c>
      <c r="V119" s="47">
        <f t="shared" si="27"/>
        <v>0</v>
      </c>
      <c r="W119" s="47">
        <f t="shared" si="27"/>
        <v>0</v>
      </c>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row>
    <row r="120" spans="1:45" s="33" customFormat="1" ht="20.149999999999999" customHeight="1" thickBot="1" x14ac:dyDescent="0.35">
      <c r="A120" s="285"/>
      <c r="B120" s="285"/>
      <c r="C120" s="145" t="s">
        <v>105</v>
      </c>
      <c r="D120" s="425"/>
      <c r="E120" s="419"/>
      <c r="F120" s="419"/>
      <c r="G120" s="419"/>
      <c r="H120" s="419"/>
      <c r="I120" s="419"/>
      <c r="J120" s="419"/>
      <c r="K120" s="419"/>
      <c r="L120" s="419"/>
      <c r="M120" s="419"/>
      <c r="N120" s="419"/>
      <c r="O120" s="419"/>
      <c r="P120" s="419"/>
      <c r="Q120" s="419"/>
      <c r="R120" s="419"/>
      <c r="S120" s="419"/>
      <c r="T120" s="419"/>
      <c r="U120" s="419"/>
      <c r="V120" s="419"/>
      <c r="W120" s="419"/>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row>
    <row r="121" spans="1:45" s="33" customFormat="1" ht="20.149999999999999" customHeight="1" thickBot="1" x14ac:dyDescent="0.35">
      <c r="A121" s="285"/>
      <c r="B121" s="285"/>
      <c r="C121" s="145" t="s">
        <v>105</v>
      </c>
      <c r="D121" s="386" t="s">
        <v>74</v>
      </c>
      <c r="E121" s="387"/>
      <c r="F121" s="387"/>
      <c r="G121" s="59"/>
      <c r="H121" s="60" t="s">
        <v>0</v>
      </c>
      <c r="I121" s="61">
        <f>I50+I62+I77+I92+I105+I119</f>
        <v>0</v>
      </c>
      <c r="J121" s="62"/>
      <c r="K121" s="60" t="s">
        <v>0</v>
      </c>
      <c r="L121" s="61">
        <f>L50+L62+L77+L92+L105+L119</f>
        <v>0</v>
      </c>
      <c r="M121" s="61">
        <f>M50+M62+M77+M92+M105+M119</f>
        <v>0</v>
      </c>
      <c r="N121" s="61">
        <f t="shared" ref="N121:V121" si="28">N50+N62+N77+N92+N105+N119</f>
        <v>0</v>
      </c>
      <c r="O121" s="61">
        <f t="shared" si="28"/>
        <v>0</v>
      </c>
      <c r="P121" s="61">
        <f t="shared" si="28"/>
        <v>0</v>
      </c>
      <c r="Q121" s="61">
        <f t="shared" si="28"/>
        <v>0</v>
      </c>
      <c r="R121" s="61">
        <f t="shared" si="28"/>
        <v>0</v>
      </c>
      <c r="S121" s="61">
        <f t="shared" si="28"/>
        <v>0</v>
      </c>
      <c r="T121" s="61">
        <f t="shared" si="28"/>
        <v>0</v>
      </c>
      <c r="U121" s="61">
        <f t="shared" si="28"/>
        <v>0</v>
      </c>
      <c r="V121" s="61">
        <f t="shared" si="28"/>
        <v>0</v>
      </c>
      <c r="W121" s="63">
        <f>W50+W62+W77+W92+W105+W119</f>
        <v>0</v>
      </c>
      <c r="X121" s="285"/>
      <c r="Y121" s="285"/>
      <c r="Z121" s="285"/>
      <c r="AA121" s="285"/>
      <c r="AB121" s="285"/>
      <c r="AC121" s="285"/>
      <c r="AD121" s="285"/>
      <c r="AE121" s="285"/>
      <c r="AF121" s="285"/>
      <c r="AG121" s="285"/>
      <c r="AH121" s="285"/>
      <c r="AI121" s="285"/>
      <c r="AJ121" s="285"/>
      <c r="AK121" s="285"/>
      <c r="AL121" s="285"/>
      <c r="AM121" s="285"/>
      <c r="AN121" s="285"/>
      <c r="AO121" s="285"/>
      <c r="AP121" s="285"/>
      <c r="AQ121" s="285"/>
      <c r="AR121" s="285"/>
      <c r="AS121" s="285"/>
    </row>
    <row r="122" spans="1:45" s="33" customFormat="1" ht="20.149999999999999" customHeight="1" x14ac:dyDescent="0.3">
      <c r="A122" s="285"/>
      <c r="B122" s="285"/>
      <c r="C122" s="145" t="s">
        <v>105</v>
      </c>
      <c r="D122" s="411"/>
      <c r="E122" s="412"/>
      <c r="F122" s="412"/>
      <c r="G122" s="412"/>
      <c r="H122" s="412"/>
      <c r="I122" s="412"/>
      <c r="J122" s="412"/>
      <c r="K122" s="412"/>
      <c r="L122" s="412"/>
      <c r="M122" s="412"/>
      <c r="N122" s="412"/>
      <c r="O122" s="412"/>
      <c r="P122" s="412"/>
      <c r="Q122" s="412"/>
      <c r="R122" s="412"/>
      <c r="S122" s="412"/>
      <c r="T122" s="412"/>
      <c r="U122" s="412"/>
      <c r="V122" s="412"/>
      <c r="W122" s="412"/>
      <c r="X122" s="285"/>
      <c r="Y122" s="285"/>
      <c r="Z122" s="285"/>
      <c r="AA122" s="285"/>
      <c r="AB122" s="285"/>
      <c r="AC122" s="285"/>
      <c r="AD122" s="285"/>
      <c r="AE122" s="285"/>
      <c r="AF122" s="285"/>
      <c r="AG122" s="285"/>
      <c r="AH122" s="285"/>
      <c r="AI122" s="285"/>
      <c r="AJ122" s="285"/>
      <c r="AK122" s="285"/>
      <c r="AL122" s="285"/>
      <c r="AM122" s="285"/>
      <c r="AN122" s="285"/>
      <c r="AO122" s="285"/>
      <c r="AP122" s="285"/>
      <c r="AQ122" s="285"/>
      <c r="AR122" s="285"/>
      <c r="AS122" s="285"/>
    </row>
    <row r="123" spans="1:45" s="32" customFormat="1" ht="99.9" customHeight="1" thickBot="1" x14ac:dyDescent="0.35">
      <c r="A123" s="285"/>
      <c r="B123" s="285"/>
      <c r="C123" s="145" t="s">
        <v>105</v>
      </c>
      <c r="D123" s="426" t="s">
        <v>110</v>
      </c>
      <c r="E123" s="427"/>
      <c r="F123" s="427"/>
      <c r="G123" s="428"/>
      <c r="H123" s="428"/>
      <c r="I123" s="428"/>
      <c r="J123" s="428"/>
      <c r="K123" s="428"/>
      <c r="L123" s="428"/>
      <c r="M123" s="428"/>
      <c r="N123" s="428"/>
      <c r="O123" s="428"/>
      <c r="P123" s="428"/>
      <c r="Q123" s="428"/>
      <c r="R123" s="428"/>
      <c r="S123" s="428"/>
      <c r="T123" s="428"/>
      <c r="U123" s="428"/>
      <c r="V123" s="428"/>
      <c r="W123" s="428"/>
      <c r="X123" s="285"/>
      <c r="Y123" s="285"/>
      <c r="Z123" s="285"/>
      <c r="AA123" s="285"/>
      <c r="AB123" s="285"/>
      <c r="AC123" s="285"/>
      <c r="AD123" s="285"/>
      <c r="AE123" s="285"/>
      <c r="AF123" s="285"/>
      <c r="AG123" s="285"/>
      <c r="AH123" s="285"/>
      <c r="AI123" s="285"/>
      <c r="AJ123" s="285"/>
      <c r="AK123" s="285"/>
      <c r="AL123" s="285"/>
      <c r="AM123" s="285"/>
      <c r="AN123" s="285"/>
      <c r="AO123" s="285"/>
      <c r="AP123" s="285"/>
      <c r="AQ123" s="285"/>
      <c r="AR123" s="285"/>
      <c r="AS123" s="285"/>
    </row>
    <row r="124" spans="1:45" s="33" customFormat="1" ht="20.149999999999999" customHeight="1" thickBot="1" x14ac:dyDescent="0.35">
      <c r="A124" s="285"/>
      <c r="B124" s="285"/>
      <c r="C124" s="145" t="s">
        <v>105</v>
      </c>
      <c r="D124" s="431" t="s">
        <v>159</v>
      </c>
      <c r="E124" s="432"/>
      <c r="F124" s="432"/>
      <c r="G124" s="394"/>
      <c r="H124" s="394"/>
      <c r="I124" s="394"/>
      <c r="J124" s="394"/>
      <c r="K124" s="394"/>
      <c r="L124" s="394"/>
      <c r="M124" s="394"/>
      <c r="N124" s="394"/>
      <c r="O124" s="394"/>
      <c r="P124" s="394"/>
      <c r="Q124" s="394"/>
      <c r="R124" s="394"/>
      <c r="S124" s="394"/>
      <c r="T124" s="394"/>
      <c r="U124" s="394"/>
      <c r="V124" s="394"/>
      <c r="W124" s="395"/>
      <c r="X124" s="285"/>
      <c r="Y124" s="285"/>
      <c r="Z124" s="285"/>
      <c r="AA124" s="285"/>
      <c r="AB124" s="285"/>
      <c r="AC124" s="285"/>
      <c r="AD124" s="285"/>
      <c r="AE124" s="285"/>
      <c r="AF124" s="285"/>
      <c r="AG124" s="285"/>
      <c r="AH124" s="285"/>
      <c r="AI124" s="285"/>
      <c r="AJ124" s="285"/>
      <c r="AK124" s="285"/>
      <c r="AL124" s="285"/>
      <c r="AM124" s="285"/>
      <c r="AN124" s="285"/>
      <c r="AO124" s="285"/>
      <c r="AP124" s="285"/>
      <c r="AQ124" s="285"/>
      <c r="AR124" s="285"/>
      <c r="AS124" s="285"/>
    </row>
    <row r="125" spans="1:45" s="33" customFormat="1" ht="20.149999999999999" customHeight="1" x14ac:dyDescent="0.3">
      <c r="A125" s="285"/>
      <c r="B125" s="285"/>
      <c r="C125" s="145" t="s">
        <v>105</v>
      </c>
      <c r="D125" s="413"/>
      <c r="E125" s="414"/>
      <c r="F125" s="415"/>
      <c r="G125" s="381"/>
      <c r="H125" s="350" t="s">
        <v>72</v>
      </c>
      <c r="I125" s="351"/>
      <c r="J125" s="381"/>
      <c r="K125" s="358" t="e">
        <f ca="1">K18</f>
        <v>#VALUE!</v>
      </c>
      <c r="L125" s="359"/>
      <c r="M125" s="39" t="e">
        <f ca="1">M18</f>
        <v>#VALUE!</v>
      </c>
      <c r="N125" s="39" t="e">
        <f ca="1">N18</f>
        <v>#VALUE!</v>
      </c>
      <c r="O125" s="39" t="e">
        <f t="shared" ref="O125:W125" ca="1" si="29">O18</f>
        <v>#VALUE!</v>
      </c>
      <c r="P125" s="39" t="e">
        <f t="shared" ca="1" si="29"/>
        <v>#VALUE!</v>
      </c>
      <c r="Q125" s="39" t="e">
        <f t="shared" ca="1" si="29"/>
        <v>#VALUE!</v>
      </c>
      <c r="R125" s="39" t="e">
        <f t="shared" ca="1" si="29"/>
        <v>#VALUE!</v>
      </c>
      <c r="S125" s="39" t="e">
        <f t="shared" ca="1" si="29"/>
        <v>#VALUE!</v>
      </c>
      <c r="T125" s="39" t="e">
        <f t="shared" ca="1" si="29"/>
        <v>#VALUE!</v>
      </c>
      <c r="U125" s="39" t="e">
        <f t="shared" ca="1" si="29"/>
        <v>#VALUE!</v>
      </c>
      <c r="V125" s="39" t="e">
        <f t="shared" ca="1" si="29"/>
        <v>#VALUE!</v>
      </c>
      <c r="W125" s="39" t="e">
        <f t="shared" ca="1" si="29"/>
        <v>#VALUE!</v>
      </c>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5"/>
    </row>
    <row r="126" spans="1:45" s="33" customFormat="1" ht="20.149999999999999" customHeight="1" x14ac:dyDescent="0.3">
      <c r="A126" s="285"/>
      <c r="B126" s="285"/>
      <c r="C126" s="145" t="s">
        <v>105</v>
      </c>
      <c r="D126" s="495" t="str">
        <f ca="1">INDIRECT("'Inkomsten en uitgaven'!D:D",ROW())</f>
        <v>Kleding en schoenen</v>
      </c>
      <c r="E126" s="516"/>
      <c r="F126" s="515"/>
      <c r="G126" s="340"/>
      <c r="H126" s="40" t="s">
        <v>0</v>
      </c>
      <c r="I126" s="41">
        <f>SUM(L126:X126)/12</f>
        <v>0</v>
      </c>
      <c r="J126" s="340"/>
      <c r="K126" s="42" t="s">
        <v>0</v>
      </c>
      <c r="L126" s="4">
        <v>0</v>
      </c>
      <c r="M126" s="4"/>
      <c r="N126" s="4"/>
      <c r="O126" s="4"/>
      <c r="P126" s="4"/>
      <c r="Q126" s="4"/>
      <c r="R126" s="4"/>
      <c r="S126" s="4"/>
      <c r="T126" s="4"/>
      <c r="U126" s="4"/>
      <c r="V126" s="4"/>
      <c r="W126" s="4"/>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row>
    <row r="127" spans="1:45" s="33" customFormat="1" ht="20.149999999999999" customHeight="1" x14ac:dyDescent="0.3">
      <c r="A127" s="285"/>
      <c r="B127" s="285"/>
      <c r="C127" s="145" t="s">
        <v>105</v>
      </c>
      <c r="D127" s="495" t="str">
        <f t="shared" ref="D127:D136" ca="1" si="30">INDIRECT("'Inkomsten en uitgaven'!D:D",ROW())</f>
        <v>Vervanging auto/motor/fiets</v>
      </c>
      <c r="E127" s="516"/>
      <c r="F127" s="515"/>
      <c r="G127" s="340"/>
      <c r="H127" s="40" t="s">
        <v>0</v>
      </c>
      <c r="I127" s="41">
        <f t="shared" ref="I127:I135" si="31">SUM(L127:X127)/12</f>
        <v>0</v>
      </c>
      <c r="J127" s="340"/>
      <c r="K127" s="42" t="s">
        <v>0</v>
      </c>
      <c r="L127" s="4"/>
      <c r="M127" s="4"/>
      <c r="N127" s="4"/>
      <c r="O127" s="4"/>
      <c r="P127" s="4"/>
      <c r="Q127" s="4"/>
      <c r="R127" s="4"/>
      <c r="S127" s="4"/>
      <c r="T127" s="4"/>
      <c r="U127" s="4"/>
      <c r="V127" s="4"/>
      <c r="W127" s="4"/>
      <c r="X127" s="285"/>
      <c r="Y127" s="285"/>
      <c r="Z127" s="285"/>
      <c r="AA127" s="285"/>
      <c r="AB127" s="285"/>
      <c r="AC127" s="285"/>
      <c r="AD127" s="285"/>
      <c r="AE127" s="285"/>
      <c r="AF127" s="285"/>
      <c r="AG127" s="285"/>
      <c r="AH127" s="285"/>
      <c r="AI127" s="285"/>
      <c r="AJ127" s="285"/>
      <c r="AK127" s="285"/>
      <c r="AL127" s="285"/>
      <c r="AM127" s="285"/>
      <c r="AN127" s="285"/>
      <c r="AO127" s="285"/>
      <c r="AP127" s="285"/>
      <c r="AQ127" s="285"/>
      <c r="AR127" s="285"/>
      <c r="AS127" s="285"/>
    </row>
    <row r="128" spans="1:45" s="33" customFormat="1" ht="20.149999999999999" customHeight="1" x14ac:dyDescent="0.3">
      <c r="A128" s="285"/>
      <c r="B128" s="285"/>
      <c r="C128" s="145" t="s">
        <v>105</v>
      </c>
      <c r="D128" s="495" t="str">
        <f t="shared" ca="1" si="30"/>
        <v>Vervanging wasmachine/meubels e.d.</v>
      </c>
      <c r="E128" s="516"/>
      <c r="F128" s="515"/>
      <c r="G128" s="340"/>
      <c r="H128" s="40" t="s">
        <v>0</v>
      </c>
      <c r="I128" s="41">
        <f t="shared" si="31"/>
        <v>0</v>
      </c>
      <c r="J128" s="340"/>
      <c r="K128" s="42" t="s">
        <v>0</v>
      </c>
      <c r="L128" s="4"/>
      <c r="M128" s="4"/>
      <c r="N128" s="4"/>
      <c r="O128" s="4"/>
      <c r="P128" s="4"/>
      <c r="Q128" s="4"/>
      <c r="R128" s="4"/>
      <c r="S128" s="4"/>
      <c r="T128" s="4"/>
      <c r="U128" s="4"/>
      <c r="V128" s="4"/>
      <c r="W128" s="4"/>
      <c r="X128" s="285"/>
      <c r="Y128" s="285"/>
      <c r="Z128" s="285"/>
      <c r="AA128" s="285"/>
      <c r="AB128" s="285"/>
      <c r="AC128" s="285"/>
      <c r="AD128" s="285"/>
      <c r="AE128" s="285"/>
      <c r="AF128" s="285"/>
      <c r="AG128" s="285"/>
      <c r="AH128" s="285"/>
      <c r="AI128" s="285"/>
      <c r="AJ128" s="285"/>
      <c r="AK128" s="285"/>
      <c r="AL128" s="285"/>
      <c r="AM128" s="285"/>
      <c r="AN128" s="285"/>
      <c r="AO128" s="285"/>
      <c r="AP128" s="285"/>
      <c r="AQ128" s="285"/>
      <c r="AR128" s="285"/>
      <c r="AS128" s="285"/>
    </row>
    <row r="129" spans="1:45" s="33" customFormat="1" ht="20.149999999999999" customHeight="1" x14ac:dyDescent="0.3">
      <c r="A129" s="285"/>
      <c r="B129" s="285"/>
      <c r="C129" s="145" t="s">
        <v>105</v>
      </c>
      <c r="D129" s="495" t="str">
        <f t="shared" ca="1" si="30"/>
        <v>Onderhoud huis en tuin</v>
      </c>
      <c r="E129" s="516"/>
      <c r="F129" s="515"/>
      <c r="G129" s="340"/>
      <c r="H129" s="40" t="s">
        <v>0</v>
      </c>
      <c r="I129" s="41">
        <f t="shared" si="31"/>
        <v>0</v>
      </c>
      <c r="J129" s="340"/>
      <c r="K129" s="42" t="s">
        <v>0</v>
      </c>
      <c r="L129" s="4"/>
      <c r="M129" s="4"/>
      <c r="N129" s="4"/>
      <c r="O129" s="4"/>
      <c r="P129" s="4"/>
      <c r="Q129" s="4"/>
      <c r="R129" s="4"/>
      <c r="S129" s="4"/>
      <c r="T129" s="4"/>
      <c r="U129" s="4"/>
      <c r="V129" s="4"/>
      <c r="W129" s="4"/>
      <c r="X129" s="285"/>
      <c r="Y129" s="285"/>
      <c r="Z129" s="285"/>
      <c r="AA129" s="285"/>
      <c r="AB129" s="285"/>
      <c r="AC129" s="285"/>
      <c r="AD129" s="285"/>
      <c r="AE129" s="285"/>
      <c r="AF129" s="285"/>
      <c r="AG129" s="285"/>
      <c r="AH129" s="285"/>
      <c r="AI129" s="285"/>
      <c r="AJ129" s="285"/>
      <c r="AK129" s="285"/>
      <c r="AL129" s="285"/>
      <c r="AM129" s="285"/>
      <c r="AN129" s="285"/>
      <c r="AO129" s="285"/>
      <c r="AP129" s="285"/>
      <c r="AQ129" s="285"/>
      <c r="AR129" s="285"/>
      <c r="AS129" s="285"/>
    </row>
    <row r="130" spans="1:45" s="33" customFormat="1" ht="20.149999999999999" customHeight="1" x14ac:dyDescent="0.3">
      <c r="A130" s="285"/>
      <c r="B130" s="285"/>
      <c r="C130" s="145" t="s">
        <v>105</v>
      </c>
      <c r="D130" s="495" t="str">
        <f t="shared" ca="1" si="30"/>
        <v>Eigen risico/niet vergoede ziektekosten</v>
      </c>
      <c r="E130" s="516"/>
      <c r="F130" s="515"/>
      <c r="G130" s="340"/>
      <c r="H130" s="40" t="s">
        <v>0</v>
      </c>
      <c r="I130" s="41">
        <f t="shared" si="31"/>
        <v>0</v>
      </c>
      <c r="J130" s="340"/>
      <c r="K130" s="42" t="s">
        <v>0</v>
      </c>
      <c r="L130" s="4"/>
      <c r="M130" s="4"/>
      <c r="N130" s="4"/>
      <c r="O130" s="4"/>
      <c r="P130" s="4"/>
      <c r="Q130" s="4"/>
      <c r="R130" s="4"/>
      <c r="S130" s="4"/>
      <c r="T130" s="4"/>
      <c r="U130" s="4"/>
      <c r="V130" s="4"/>
      <c r="W130" s="4"/>
      <c r="X130" s="285"/>
      <c r="Y130" s="285"/>
      <c r="Z130" s="285"/>
      <c r="AA130" s="285"/>
      <c r="AB130" s="285"/>
      <c r="AC130" s="285"/>
      <c r="AD130" s="285"/>
      <c r="AE130" s="285"/>
      <c r="AF130" s="285"/>
      <c r="AG130" s="285"/>
      <c r="AH130" s="285"/>
      <c r="AI130" s="285"/>
      <c r="AJ130" s="285"/>
      <c r="AK130" s="285"/>
      <c r="AL130" s="285"/>
      <c r="AM130" s="285"/>
      <c r="AN130" s="285"/>
      <c r="AO130" s="285"/>
      <c r="AP130" s="285"/>
      <c r="AQ130" s="285"/>
      <c r="AR130" s="285"/>
      <c r="AS130" s="285"/>
    </row>
    <row r="131" spans="1:45" s="33" customFormat="1" ht="20.149999999999999" customHeight="1" x14ac:dyDescent="0.3">
      <c r="A131" s="285"/>
      <c r="B131" s="285"/>
      <c r="C131" s="145" t="s">
        <v>105</v>
      </c>
      <c r="D131" s="495" t="str">
        <f t="shared" ca="1" si="30"/>
        <v>Vrijetijdsuitgaven (hobby/sport)</v>
      </c>
      <c r="E131" s="516"/>
      <c r="F131" s="515"/>
      <c r="G131" s="340"/>
      <c r="H131" s="40" t="s">
        <v>0</v>
      </c>
      <c r="I131" s="41">
        <f t="shared" si="31"/>
        <v>0</v>
      </c>
      <c r="J131" s="340"/>
      <c r="K131" s="42" t="s">
        <v>0</v>
      </c>
      <c r="L131" s="4"/>
      <c r="M131" s="4"/>
      <c r="N131" s="4"/>
      <c r="O131" s="4"/>
      <c r="P131" s="4"/>
      <c r="Q131" s="4"/>
      <c r="R131" s="4"/>
      <c r="S131" s="4"/>
      <c r="T131" s="4"/>
      <c r="U131" s="4"/>
      <c r="V131" s="4"/>
      <c r="W131" s="4"/>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5"/>
    </row>
    <row r="132" spans="1:45" s="33" customFormat="1" ht="20.149999999999999" customHeight="1" x14ac:dyDescent="0.3">
      <c r="A132" s="285"/>
      <c r="B132" s="285"/>
      <c r="C132" s="145" t="s">
        <v>105</v>
      </c>
      <c r="D132" s="495" t="str">
        <f t="shared" ca="1" si="30"/>
        <v>Uit eten, film, uitgaan</v>
      </c>
      <c r="E132" s="516"/>
      <c r="F132" s="515"/>
      <c r="G132" s="340"/>
      <c r="H132" s="40" t="s">
        <v>0</v>
      </c>
      <c r="I132" s="41">
        <f t="shared" si="31"/>
        <v>0</v>
      </c>
      <c r="J132" s="340"/>
      <c r="K132" s="42" t="s">
        <v>0</v>
      </c>
      <c r="L132" s="4"/>
      <c r="M132" s="4"/>
      <c r="N132" s="4"/>
      <c r="O132" s="4"/>
      <c r="P132" s="4"/>
      <c r="Q132" s="4"/>
      <c r="R132" s="4"/>
      <c r="S132" s="4"/>
      <c r="T132" s="4"/>
      <c r="U132" s="4"/>
      <c r="V132" s="4"/>
      <c r="W132" s="4"/>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row>
    <row r="133" spans="1:45" s="33" customFormat="1" ht="20.149999999999999" customHeight="1" x14ac:dyDescent="0.3">
      <c r="A133" s="285"/>
      <c r="B133" s="285"/>
      <c r="C133" s="145" t="s">
        <v>105</v>
      </c>
      <c r="D133" s="495" t="str">
        <f t="shared" ca="1" si="30"/>
        <v>Vakantie, dagjes uit</v>
      </c>
      <c r="E133" s="516"/>
      <c r="F133" s="515"/>
      <c r="G133" s="340"/>
      <c r="H133" s="40" t="s">
        <v>0</v>
      </c>
      <c r="I133" s="41">
        <f t="shared" si="31"/>
        <v>0</v>
      </c>
      <c r="J133" s="340"/>
      <c r="K133" s="42" t="s">
        <v>0</v>
      </c>
      <c r="L133" s="4"/>
      <c r="M133" s="4"/>
      <c r="N133" s="4"/>
      <c r="O133" s="4"/>
      <c r="P133" s="4"/>
      <c r="Q133" s="4"/>
      <c r="R133" s="4"/>
      <c r="S133" s="4"/>
      <c r="T133" s="4"/>
      <c r="U133" s="4"/>
      <c r="V133" s="4"/>
      <c r="W133" s="4"/>
      <c r="X133" s="285"/>
      <c r="Y133" s="285"/>
      <c r="Z133" s="285"/>
      <c r="AA133" s="285"/>
      <c r="AB133" s="285"/>
      <c r="AC133" s="285"/>
      <c r="AD133" s="285"/>
      <c r="AE133" s="285"/>
      <c r="AF133" s="285"/>
      <c r="AG133" s="285"/>
      <c r="AH133" s="285"/>
      <c r="AI133" s="285"/>
      <c r="AJ133" s="285"/>
      <c r="AK133" s="285"/>
      <c r="AL133" s="285"/>
      <c r="AM133" s="285"/>
      <c r="AN133" s="285"/>
      <c r="AO133" s="285"/>
      <c r="AP133" s="285"/>
      <c r="AQ133" s="285"/>
      <c r="AR133" s="285"/>
      <c r="AS133" s="285"/>
    </row>
    <row r="134" spans="1:45" s="33" customFormat="1" ht="20.149999999999999" customHeight="1" x14ac:dyDescent="0.3">
      <c r="A134" s="285"/>
      <c r="B134" s="285"/>
      <c r="C134" s="145" t="s">
        <v>105</v>
      </c>
      <c r="D134" s="495" t="str">
        <f t="shared" ca="1" si="30"/>
        <v>Extra sparen</v>
      </c>
      <c r="E134" s="516"/>
      <c r="F134" s="515"/>
      <c r="G134" s="340"/>
      <c r="H134" s="40" t="s">
        <v>0</v>
      </c>
      <c r="I134" s="41">
        <f t="shared" si="31"/>
        <v>0</v>
      </c>
      <c r="J134" s="340"/>
      <c r="K134" s="42" t="s">
        <v>0</v>
      </c>
      <c r="L134" s="4"/>
      <c r="M134" s="4"/>
      <c r="N134" s="4"/>
      <c r="O134" s="4"/>
      <c r="P134" s="4"/>
      <c r="Q134" s="4"/>
      <c r="R134" s="4"/>
      <c r="S134" s="4"/>
      <c r="T134" s="4"/>
      <c r="U134" s="4"/>
      <c r="V134" s="4"/>
      <c r="W134" s="4"/>
      <c r="X134" s="285"/>
      <c r="Y134" s="285"/>
      <c r="Z134" s="285"/>
      <c r="AA134" s="285"/>
      <c r="AB134" s="285"/>
      <c r="AC134" s="285"/>
      <c r="AD134" s="285"/>
      <c r="AE134" s="285"/>
      <c r="AF134" s="285"/>
      <c r="AG134" s="285"/>
      <c r="AH134" s="285"/>
      <c r="AI134" s="285"/>
      <c r="AJ134" s="285"/>
      <c r="AK134" s="285"/>
      <c r="AL134" s="285"/>
      <c r="AM134" s="285"/>
      <c r="AN134" s="285"/>
      <c r="AO134" s="285"/>
      <c r="AP134" s="285"/>
      <c r="AQ134" s="285"/>
      <c r="AR134" s="285"/>
      <c r="AS134" s="285"/>
    </row>
    <row r="135" spans="1:45" s="33" customFormat="1" ht="20.149999999999999" customHeight="1" x14ac:dyDescent="0.3">
      <c r="A135" s="285"/>
      <c r="B135" s="285"/>
      <c r="C135" s="145" t="s">
        <v>105</v>
      </c>
      <c r="D135" s="495" t="str">
        <f t="shared" ca="1" si="30"/>
        <v>……………………….</v>
      </c>
      <c r="E135" s="516"/>
      <c r="F135" s="515"/>
      <c r="G135" s="340"/>
      <c r="H135" s="40" t="s">
        <v>0</v>
      </c>
      <c r="I135" s="41">
        <f t="shared" si="31"/>
        <v>0</v>
      </c>
      <c r="J135" s="340"/>
      <c r="K135" s="42" t="s">
        <v>0</v>
      </c>
      <c r="L135" s="4"/>
      <c r="M135" s="4"/>
      <c r="N135" s="4"/>
      <c r="O135" s="4"/>
      <c r="P135" s="4"/>
      <c r="Q135" s="4"/>
      <c r="R135" s="4"/>
      <c r="S135" s="4"/>
      <c r="T135" s="4"/>
      <c r="U135" s="4"/>
      <c r="V135" s="4"/>
      <c r="W135" s="4"/>
      <c r="X135" s="285"/>
      <c r="Y135" s="285"/>
      <c r="Z135" s="285"/>
      <c r="AA135" s="285"/>
      <c r="AB135" s="285"/>
      <c r="AC135" s="285"/>
      <c r="AD135" s="285"/>
      <c r="AE135" s="285"/>
      <c r="AF135" s="285"/>
      <c r="AG135" s="285"/>
      <c r="AH135" s="285"/>
      <c r="AI135" s="285"/>
      <c r="AJ135" s="285"/>
      <c r="AK135" s="285"/>
      <c r="AL135" s="285"/>
      <c r="AM135" s="285"/>
      <c r="AN135" s="285"/>
      <c r="AO135" s="285"/>
      <c r="AP135" s="285"/>
      <c r="AQ135" s="285"/>
      <c r="AR135" s="285"/>
      <c r="AS135" s="285"/>
    </row>
    <row r="136" spans="1:45" s="33" customFormat="1" ht="20.149999999999999" customHeight="1" thickBot="1" x14ac:dyDescent="0.35">
      <c r="A136" s="285"/>
      <c r="B136" s="285"/>
      <c r="C136" s="145" t="s">
        <v>105</v>
      </c>
      <c r="D136" s="495" t="str">
        <f t="shared" ca="1" si="30"/>
        <v>……………………….</v>
      </c>
      <c r="E136" s="516"/>
      <c r="F136" s="515"/>
      <c r="G136" s="340"/>
      <c r="H136" s="40" t="s">
        <v>0</v>
      </c>
      <c r="I136" s="43">
        <f>SUM(L136:X136)/12</f>
        <v>0</v>
      </c>
      <c r="J136" s="340"/>
      <c r="K136" s="42" t="s">
        <v>0</v>
      </c>
      <c r="L136" s="4"/>
      <c r="M136" s="4"/>
      <c r="N136" s="4"/>
      <c r="O136" s="4"/>
      <c r="P136" s="4"/>
      <c r="Q136" s="4"/>
      <c r="R136" s="4"/>
      <c r="S136" s="4"/>
      <c r="T136" s="4"/>
      <c r="U136" s="4"/>
      <c r="V136" s="4"/>
      <c r="W136" s="4"/>
      <c r="X136" s="285"/>
      <c r="Y136" s="285"/>
      <c r="Z136" s="285"/>
      <c r="AA136" s="285"/>
      <c r="AB136" s="285"/>
      <c r="AC136" s="285"/>
      <c r="AD136" s="285"/>
      <c r="AE136" s="285"/>
      <c r="AF136" s="285"/>
      <c r="AG136" s="285"/>
      <c r="AH136" s="285"/>
      <c r="AI136" s="285"/>
      <c r="AJ136" s="285"/>
      <c r="AK136" s="285"/>
      <c r="AL136" s="285"/>
      <c r="AM136" s="285"/>
      <c r="AN136" s="285"/>
      <c r="AO136" s="285"/>
      <c r="AP136" s="285"/>
      <c r="AQ136" s="285"/>
      <c r="AR136" s="285"/>
      <c r="AS136" s="285"/>
    </row>
    <row r="137" spans="1:45" s="33" customFormat="1" ht="20.149999999999999" customHeight="1" x14ac:dyDescent="0.3">
      <c r="A137" s="285"/>
      <c r="B137" s="285"/>
      <c r="C137" s="145" t="s">
        <v>105</v>
      </c>
      <c r="D137" s="504" t="s">
        <v>24</v>
      </c>
      <c r="E137" s="389"/>
      <c r="F137" s="390"/>
      <c r="G137" s="341"/>
      <c r="H137" s="44" t="s">
        <v>0</v>
      </c>
      <c r="I137" s="45">
        <f>SUBTOTAL(109,I126:I136)</f>
        <v>0</v>
      </c>
      <c r="J137" s="341"/>
      <c r="K137" s="46" t="s">
        <v>0</v>
      </c>
      <c r="L137" s="47">
        <f>SUBTOTAL(109,L126:L136)</f>
        <v>0</v>
      </c>
      <c r="M137" s="47">
        <f>SUBTOTAL(109,M126:M136)</f>
        <v>0</v>
      </c>
      <c r="N137" s="47">
        <f t="shared" ref="N137:W137" si="32">SUBTOTAL(109,N126:N136)</f>
        <v>0</v>
      </c>
      <c r="O137" s="47">
        <f t="shared" si="32"/>
        <v>0</v>
      </c>
      <c r="P137" s="47">
        <f t="shared" si="32"/>
        <v>0</v>
      </c>
      <c r="Q137" s="47">
        <f t="shared" si="32"/>
        <v>0</v>
      </c>
      <c r="R137" s="47">
        <f t="shared" si="32"/>
        <v>0</v>
      </c>
      <c r="S137" s="47">
        <f t="shared" si="32"/>
        <v>0</v>
      </c>
      <c r="T137" s="47">
        <f t="shared" si="32"/>
        <v>0</v>
      </c>
      <c r="U137" s="47">
        <f t="shared" si="32"/>
        <v>0</v>
      </c>
      <c r="V137" s="47">
        <f t="shared" si="32"/>
        <v>0</v>
      </c>
      <c r="W137" s="47">
        <f t="shared" si="32"/>
        <v>0</v>
      </c>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5"/>
    </row>
    <row r="138" spans="1:45" s="33" customFormat="1" ht="20.149999999999999" customHeight="1" thickBot="1" x14ac:dyDescent="0.35">
      <c r="A138" s="285"/>
      <c r="B138" s="285"/>
      <c r="C138" s="145" t="s">
        <v>105</v>
      </c>
      <c r="D138" s="418"/>
      <c r="E138" s="419"/>
      <c r="F138" s="419"/>
      <c r="G138" s="419"/>
      <c r="H138" s="419"/>
      <c r="I138" s="419"/>
      <c r="J138" s="419"/>
      <c r="K138" s="419"/>
      <c r="L138" s="419"/>
      <c r="M138" s="419"/>
      <c r="N138" s="419"/>
      <c r="O138" s="419"/>
      <c r="P138" s="419"/>
      <c r="Q138" s="419"/>
      <c r="R138" s="419"/>
      <c r="S138" s="419"/>
      <c r="T138" s="419"/>
      <c r="U138" s="419"/>
      <c r="V138" s="419"/>
      <c r="W138" s="419"/>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row>
    <row r="139" spans="1:45" s="33" customFormat="1" ht="20.149999999999999" customHeight="1" thickBot="1" x14ac:dyDescent="0.35">
      <c r="A139" s="285"/>
      <c r="B139" s="285"/>
      <c r="C139" s="145" t="s">
        <v>105</v>
      </c>
      <c r="D139" s="386" t="s">
        <v>22</v>
      </c>
      <c r="E139" s="387"/>
      <c r="F139" s="387"/>
      <c r="G139" s="305"/>
      <c r="H139" s="305"/>
      <c r="I139" s="305"/>
      <c r="J139" s="305"/>
      <c r="K139" s="305"/>
      <c r="L139" s="305"/>
      <c r="M139" s="305"/>
      <c r="N139" s="305"/>
      <c r="O139" s="305"/>
      <c r="P139" s="305"/>
      <c r="Q139" s="305"/>
      <c r="R139" s="305"/>
      <c r="S139" s="305"/>
      <c r="T139" s="305"/>
      <c r="U139" s="305"/>
      <c r="V139" s="305"/>
      <c r="W139" s="385"/>
      <c r="X139" s="285"/>
      <c r="Y139" s="285"/>
      <c r="Z139" s="285"/>
      <c r="AA139" s="285"/>
      <c r="AB139" s="285"/>
      <c r="AC139" s="285"/>
      <c r="AD139" s="285"/>
      <c r="AE139" s="285"/>
      <c r="AF139" s="285"/>
      <c r="AG139" s="285"/>
      <c r="AH139" s="285"/>
      <c r="AI139" s="285"/>
      <c r="AJ139" s="285"/>
      <c r="AK139" s="285"/>
      <c r="AL139" s="285"/>
      <c r="AM139" s="285"/>
      <c r="AN139" s="285"/>
      <c r="AO139" s="285"/>
      <c r="AP139" s="285"/>
      <c r="AQ139" s="285"/>
      <c r="AR139" s="285"/>
      <c r="AS139" s="285"/>
    </row>
    <row r="140" spans="1:45" s="33" customFormat="1" ht="20.149999999999999" customHeight="1" x14ac:dyDescent="0.3">
      <c r="A140" s="285"/>
      <c r="B140" s="285"/>
      <c r="C140" s="145" t="s">
        <v>105</v>
      </c>
      <c r="D140" s="413"/>
      <c r="E140" s="520"/>
      <c r="F140" s="521"/>
      <c r="G140" s="381"/>
      <c r="H140" s="350" t="s">
        <v>72</v>
      </c>
      <c r="I140" s="351"/>
      <c r="J140" s="381"/>
      <c r="K140" s="358" t="e">
        <f ca="1">K18</f>
        <v>#VALUE!</v>
      </c>
      <c r="L140" s="359"/>
      <c r="M140" s="39" t="e">
        <f ca="1">M18</f>
        <v>#VALUE!</v>
      </c>
      <c r="N140" s="39" t="e">
        <f ca="1">N18</f>
        <v>#VALUE!</v>
      </c>
      <c r="O140" s="39" t="e">
        <f t="shared" ref="O140:W140" ca="1" si="33">O18</f>
        <v>#VALUE!</v>
      </c>
      <c r="P140" s="39" t="e">
        <f t="shared" ca="1" si="33"/>
        <v>#VALUE!</v>
      </c>
      <c r="Q140" s="39" t="e">
        <f t="shared" ca="1" si="33"/>
        <v>#VALUE!</v>
      </c>
      <c r="R140" s="39" t="e">
        <f t="shared" ca="1" si="33"/>
        <v>#VALUE!</v>
      </c>
      <c r="S140" s="39" t="e">
        <f t="shared" ca="1" si="33"/>
        <v>#VALUE!</v>
      </c>
      <c r="T140" s="39" t="e">
        <f t="shared" ca="1" si="33"/>
        <v>#VALUE!</v>
      </c>
      <c r="U140" s="39" t="e">
        <f t="shared" ca="1" si="33"/>
        <v>#VALUE!</v>
      </c>
      <c r="V140" s="39" t="e">
        <f t="shared" ca="1" si="33"/>
        <v>#VALUE!</v>
      </c>
      <c r="W140" s="39" t="e">
        <f t="shared" ca="1" si="33"/>
        <v>#VALUE!</v>
      </c>
      <c r="X140" s="285"/>
      <c r="Y140" s="285"/>
      <c r="Z140" s="285"/>
      <c r="AA140" s="285"/>
      <c r="AB140" s="285"/>
      <c r="AC140" s="285"/>
      <c r="AD140" s="285"/>
      <c r="AE140" s="285"/>
      <c r="AF140" s="285"/>
      <c r="AG140" s="285"/>
      <c r="AH140" s="285"/>
      <c r="AI140" s="285"/>
      <c r="AJ140" s="285"/>
      <c r="AK140" s="285"/>
      <c r="AL140" s="285"/>
      <c r="AM140" s="285"/>
      <c r="AN140" s="285"/>
      <c r="AO140" s="285"/>
      <c r="AP140" s="285"/>
      <c r="AQ140" s="285"/>
      <c r="AR140" s="285"/>
      <c r="AS140" s="285"/>
    </row>
    <row r="141" spans="1:45" s="33" customFormat="1" ht="20.149999999999999" customHeight="1" x14ac:dyDescent="0.3">
      <c r="A141" s="285"/>
      <c r="B141" s="285"/>
      <c r="C141" s="145" t="s">
        <v>105</v>
      </c>
      <c r="D141" s="495" t="str">
        <f ca="1">INDIRECT("'Inkomsten en uitgaven'!D:D",ROW())</f>
        <v>Boodschappen</v>
      </c>
      <c r="E141" s="516"/>
      <c r="F141" s="515"/>
      <c r="G141" s="340"/>
      <c r="H141" s="40" t="s">
        <v>0</v>
      </c>
      <c r="I141" s="41">
        <f>SUM(L141:X141)/12</f>
        <v>0</v>
      </c>
      <c r="J141" s="340"/>
      <c r="K141" s="42" t="s">
        <v>0</v>
      </c>
      <c r="L141" s="4">
        <v>0</v>
      </c>
      <c r="M141" s="4"/>
      <c r="N141" s="4"/>
      <c r="O141" s="4"/>
      <c r="P141" s="4"/>
      <c r="Q141" s="4"/>
      <c r="R141" s="4"/>
      <c r="S141" s="4"/>
      <c r="T141" s="4"/>
      <c r="U141" s="4"/>
      <c r="V141" s="4"/>
      <c r="W141" s="4"/>
      <c r="X141" s="285"/>
      <c r="Y141" s="285"/>
      <c r="Z141" s="285"/>
      <c r="AA141" s="285"/>
      <c r="AB141" s="285"/>
      <c r="AC141" s="285"/>
      <c r="AD141" s="285"/>
      <c r="AE141" s="285"/>
      <c r="AF141" s="285"/>
      <c r="AG141" s="285"/>
      <c r="AH141" s="285"/>
      <c r="AI141" s="285"/>
      <c r="AJ141" s="285"/>
      <c r="AK141" s="285"/>
      <c r="AL141" s="285"/>
      <c r="AM141" s="285"/>
      <c r="AN141" s="285"/>
      <c r="AO141" s="285"/>
      <c r="AP141" s="285"/>
      <c r="AQ141" s="285"/>
      <c r="AR141" s="285"/>
      <c r="AS141" s="285"/>
    </row>
    <row r="142" spans="1:45" s="33" customFormat="1" ht="20.149999999999999" customHeight="1" x14ac:dyDescent="0.3">
      <c r="A142" s="285"/>
      <c r="B142" s="285"/>
      <c r="C142" s="145" t="s">
        <v>105</v>
      </c>
      <c r="D142" s="495" t="str">
        <f t="shared" ref="D142:D150" ca="1" si="34">INDIRECT("'Inkomsten en uitgaven'!D:D",ROW())</f>
        <v>Roken</v>
      </c>
      <c r="E142" s="516"/>
      <c r="F142" s="515"/>
      <c r="G142" s="340"/>
      <c r="H142" s="40" t="s">
        <v>0</v>
      </c>
      <c r="I142" s="41">
        <f t="shared" ref="I142:I149" si="35">SUM(L142:X142)/12</f>
        <v>0</v>
      </c>
      <c r="J142" s="340"/>
      <c r="K142" s="42" t="s">
        <v>0</v>
      </c>
      <c r="L142" s="4"/>
      <c r="M142" s="4"/>
      <c r="N142" s="4"/>
      <c r="O142" s="4"/>
      <c r="P142" s="4"/>
      <c r="Q142" s="4"/>
      <c r="R142" s="4"/>
      <c r="S142" s="4"/>
      <c r="T142" s="4"/>
      <c r="U142" s="4"/>
      <c r="V142" s="4"/>
      <c r="W142" s="4"/>
      <c r="X142" s="285"/>
      <c r="Y142" s="285"/>
      <c r="Z142" s="285"/>
      <c r="AA142" s="285"/>
      <c r="AB142" s="285"/>
      <c r="AC142" s="285"/>
      <c r="AD142" s="285"/>
      <c r="AE142" s="285"/>
      <c r="AF142" s="285"/>
      <c r="AG142" s="285"/>
      <c r="AH142" s="285"/>
      <c r="AI142" s="285"/>
      <c r="AJ142" s="285"/>
      <c r="AK142" s="285"/>
      <c r="AL142" s="285"/>
      <c r="AM142" s="285"/>
      <c r="AN142" s="285"/>
      <c r="AO142" s="285"/>
      <c r="AP142" s="285"/>
      <c r="AQ142" s="285"/>
      <c r="AR142" s="285"/>
      <c r="AS142" s="285"/>
    </row>
    <row r="143" spans="1:45" s="33" customFormat="1" ht="20.149999999999999" customHeight="1" x14ac:dyDescent="0.3">
      <c r="A143" s="285"/>
      <c r="B143" s="285"/>
      <c r="C143" s="145" t="s">
        <v>105</v>
      </c>
      <c r="D143" s="495" t="str">
        <f t="shared" ca="1" si="34"/>
        <v>PIN-opnamen</v>
      </c>
      <c r="E143" s="516"/>
      <c r="F143" s="515"/>
      <c r="G143" s="340"/>
      <c r="H143" s="40" t="s">
        <v>0</v>
      </c>
      <c r="I143" s="41">
        <f t="shared" si="35"/>
        <v>0</v>
      </c>
      <c r="J143" s="340"/>
      <c r="K143" s="42" t="s">
        <v>0</v>
      </c>
      <c r="L143" s="4"/>
      <c r="M143" s="4"/>
      <c r="N143" s="4"/>
      <c r="O143" s="4"/>
      <c r="P143" s="4"/>
      <c r="Q143" s="4"/>
      <c r="R143" s="4"/>
      <c r="S143" s="4"/>
      <c r="T143" s="4"/>
      <c r="U143" s="4"/>
      <c r="V143" s="4"/>
      <c r="W143" s="4"/>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5"/>
    </row>
    <row r="144" spans="1:45" s="33" customFormat="1" ht="20.149999999999999" customHeight="1" x14ac:dyDescent="0.3">
      <c r="A144" s="285"/>
      <c r="B144" s="285"/>
      <c r="C144" s="145" t="s">
        <v>105</v>
      </c>
      <c r="D144" s="495" t="str">
        <f t="shared" ca="1" si="34"/>
        <v>Persoonlijke verzorging (toiletartikelen/kapper)</v>
      </c>
      <c r="E144" s="516"/>
      <c r="F144" s="515"/>
      <c r="G144" s="340"/>
      <c r="H144" s="40" t="s">
        <v>0</v>
      </c>
      <c r="I144" s="41">
        <f t="shared" si="35"/>
        <v>0</v>
      </c>
      <c r="J144" s="340"/>
      <c r="K144" s="42" t="s">
        <v>0</v>
      </c>
      <c r="L144" s="4"/>
      <c r="M144" s="4"/>
      <c r="N144" s="4"/>
      <c r="O144" s="4"/>
      <c r="P144" s="4"/>
      <c r="Q144" s="4"/>
      <c r="R144" s="4"/>
      <c r="S144" s="4"/>
      <c r="T144" s="4"/>
      <c r="U144" s="4"/>
      <c r="V144" s="4"/>
      <c r="W144" s="4"/>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row>
    <row r="145" spans="1:45" s="33" customFormat="1" ht="20.149999999999999" customHeight="1" x14ac:dyDescent="0.3">
      <c r="A145" s="285"/>
      <c r="B145" s="285"/>
      <c r="C145" s="145" t="s">
        <v>105</v>
      </c>
      <c r="D145" s="495" t="str">
        <f t="shared" ca="1" si="34"/>
        <v>Huisdieren</v>
      </c>
      <c r="E145" s="516"/>
      <c r="F145" s="515"/>
      <c r="G145" s="340"/>
      <c r="H145" s="40" t="s">
        <v>0</v>
      </c>
      <c r="I145" s="41">
        <f t="shared" si="35"/>
        <v>0</v>
      </c>
      <c r="J145" s="340"/>
      <c r="K145" s="42" t="s">
        <v>0</v>
      </c>
      <c r="L145" s="4"/>
      <c r="M145" s="4"/>
      <c r="N145" s="4"/>
      <c r="O145" s="4"/>
      <c r="P145" s="4"/>
      <c r="Q145" s="4"/>
      <c r="R145" s="4"/>
      <c r="S145" s="4"/>
      <c r="T145" s="4"/>
      <c r="U145" s="4"/>
      <c r="V145" s="4"/>
      <c r="W145" s="4"/>
      <c r="X145" s="285"/>
      <c r="Y145" s="285"/>
      <c r="Z145" s="285"/>
      <c r="AA145" s="285"/>
      <c r="AB145" s="285"/>
      <c r="AC145" s="285"/>
      <c r="AD145" s="285"/>
      <c r="AE145" s="285"/>
      <c r="AF145" s="285"/>
      <c r="AG145" s="285"/>
      <c r="AH145" s="285"/>
      <c r="AI145" s="285"/>
      <c r="AJ145" s="285"/>
      <c r="AK145" s="285"/>
      <c r="AL145" s="285"/>
      <c r="AM145" s="285"/>
      <c r="AN145" s="285"/>
      <c r="AO145" s="285"/>
      <c r="AP145" s="285"/>
      <c r="AQ145" s="285"/>
      <c r="AR145" s="285"/>
      <c r="AS145" s="285"/>
    </row>
    <row r="146" spans="1:45" s="33" customFormat="1" ht="20.149999999999999" customHeight="1" x14ac:dyDescent="0.3">
      <c r="A146" s="285"/>
      <c r="B146" s="285"/>
      <c r="C146" s="145" t="s">
        <v>105</v>
      </c>
      <c r="D146" s="495" t="str">
        <f t="shared" ca="1" si="34"/>
        <v>Huishoudelijke hulp, glazenwasser etc</v>
      </c>
      <c r="E146" s="516"/>
      <c r="F146" s="515"/>
      <c r="G146" s="340"/>
      <c r="H146" s="40" t="s">
        <v>0</v>
      </c>
      <c r="I146" s="41">
        <f t="shared" si="35"/>
        <v>0</v>
      </c>
      <c r="J146" s="340"/>
      <c r="K146" s="42" t="s">
        <v>0</v>
      </c>
      <c r="L146" s="4"/>
      <c r="M146" s="4"/>
      <c r="N146" s="4"/>
      <c r="O146" s="4"/>
      <c r="P146" s="4"/>
      <c r="Q146" s="4"/>
      <c r="R146" s="4"/>
      <c r="S146" s="4"/>
      <c r="T146" s="4"/>
      <c r="U146" s="4"/>
      <c r="V146" s="4"/>
      <c r="W146" s="4"/>
      <c r="X146" s="285"/>
      <c r="Y146" s="285"/>
      <c r="Z146" s="285"/>
      <c r="AA146" s="285"/>
      <c r="AB146" s="285"/>
      <c r="AC146" s="285"/>
      <c r="AD146" s="285"/>
      <c r="AE146" s="285"/>
      <c r="AF146" s="285"/>
      <c r="AG146" s="285"/>
      <c r="AH146" s="285"/>
      <c r="AI146" s="285"/>
      <c r="AJ146" s="285"/>
      <c r="AK146" s="285"/>
      <c r="AL146" s="285"/>
      <c r="AM146" s="285"/>
      <c r="AN146" s="285"/>
      <c r="AO146" s="285"/>
      <c r="AP146" s="285"/>
      <c r="AQ146" s="285"/>
      <c r="AR146" s="285"/>
      <c r="AS146" s="285"/>
    </row>
    <row r="147" spans="1:45" s="33" customFormat="1" ht="20.149999999999999" customHeight="1" x14ac:dyDescent="0.3">
      <c r="A147" s="285"/>
      <c r="B147" s="285"/>
      <c r="C147" s="145" t="s">
        <v>105</v>
      </c>
      <c r="D147" s="495" t="str">
        <f t="shared" ca="1" si="34"/>
        <v>Cadeaus voor familie en vrienden</v>
      </c>
      <c r="E147" s="516"/>
      <c r="F147" s="515"/>
      <c r="G147" s="340"/>
      <c r="H147" s="40" t="s">
        <v>0</v>
      </c>
      <c r="I147" s="41">
        <f t="shared" si="35"/>
        <v>0</v>
      </c>
      <c r="J147" s="340"/>
      <c r="K147" s="42" t="s">
        <v>0</v>
      </c>
      <c r="L147" s="4"/>
      <c r="M147" s="4"/>
      <c r="N147" s="4"/>
      <c r="O147" s="4"/>
      <c r="P147" s="4"/>
      <c r="Q147" s="4"/>
      <c r="R147" s="4"/>
      <c r="S147" s="4"/>
      <c r="T147" s="4"/>
      <c r="U147" s="4"/>
      <c r="V147" s="4"/>
      <c r="W147" s="4"/>
      <c r="X147" s="285"/>
      <c r="Y147" s="285"/>
      <c r="Z147" s="285"/>
      <c r="AA147" s="285"/>
      <c r="AB147" s="285"/>
      <c r="AC147" s="285"/>
      <c r="AD147" s="285"/>
      <c r="AE147" s="285"/>
      <c r="AF147" s="285"/>
      <c r="AG147" s="285"/>
      <c r="AH147" s="285"/>
      <c r="AI147" s="285"/>
      <c r="AJ147" s="285"/>
      <c r="AK147" s="285"/>
      <c r="AL147" s="285"/>
      <c r="AM147" s="285"/>
      <c r="AN147" s="285"/>
      <c r="AO147" s="285"/>
      <c r="AP147" s="285"/>
      <c r="AQ147" s="285"/>
      <c r="AR147" s="285"/>
      <c r="AS147" s="285"/>
    </row>
    <row r="148" spans="1:45" s="33" customFormat="1" ht="20.149999999999999" customHeight="1" x14ac:dyDescent="0.3">
      <c r="A148" s="285"/>
      <c r="B148" s="285"/>
      <c r="C148" s="145" t="s">
        <v>105</v>
      </c>
      <c r="D148" s="495" t="str">
        <f t="shared" ca="1" si="34"/>
        <v>Overige</v>
      </c>
      <c r="E148" s="516"/>
      <c r="F148" s="515"/>
      <c r="G148" s="340"/>
      <c r="H148" s="40" t="s">
        <v>0</v>
      </c>
      <c r="I148" s="41">
        <f t="shared" si="35"/>
        <v>0</v>
      </c>
      <c r="J148" s="340"/>
      <c r="K148" s="42" t="s">
        <v>0</v>
      </c>
      <c r="L148" s="4"/>
      <c r="M148" s="4"/>
      <c r="N148" s="4"/>
      <c r="O148" s="4"/>
      <c r="P148" s="4"/>
      <c r="Q148" s="4"/>
      <c r="R148" s="4"/>
      <c r="S148" s="4"/>
      <c r="T148" s="4"/>
      <c r="U148" s="4"/>
      <c r="V148" s="4"/>
      <c r="W148" s="4"/>
      <c r="X148" s="285"/>
      <c r="Y148" s="285"/>
      <c r="Z148" s="285"/>
      <c r="AA148" s="285"/>
      <c r="AB148" s="285"/>
      <c r="AC148" s="285"/>
      <c r="AD148" s="285"/>
      <c r="AE148" s="285"/>
      <c r="AF148" s="285"/>
      <c r="AG148" s="285"/>
      <c r="AH148" s="285"/>
      <c r="AI148" s="285"/>
      <c r="AJ148" s="285"/>
      <c r="AK148" s="285"/>
      <c r="AL148" s="285"/>
      <c r="AM148" s="285"/>
      <c r="AN148" s="285"/>
      <c r="AO148" s="285"/>
      <c r="AP148" s="285"/>
      <c r="AQ148" s="285"/>
      <c r="AR148" s="285"/>
      <c r="AS148" s="285"/>
    </row>
    <row r="149" spans="1:45" s="33" customFormat="1" ht="20.149999999999999" customHeight="1" x14ac:dyDescent="0.3">
      <c r="A149" s="285"/>
      <c r="B149" s="285"/>
      <c r="C149" s="145" t="s">
        <v>105</v>
      </c>
      <c r="D149" s="495" t="str">
        <f t="shared" ca="1" si="34"/>
        <v>……………………….</v>
      </c>
      <c r="E149" s="516"/>
      <c r="F149" s="515"/>
      <c r="G149" s="340"/>
      <c r="H149" s="40" t="s">
        <v>0</v>
      </c>
      <c r="I149" s="41">
        <f t="shared" si="35"/>
        <v>0</v>
      </c>
      <c r="J149" s="340"/>
      <c r="K149" s="42" t="s">
        <v>0</v>
      </c>
      <c r="L149" s="4"/>
      <c r="M149" s="4"/>
      <c r="N149" s="4"/>
      <c r="O149" s="4"/>
      <c r="P149" s="4"/>
      <c r="Q149" s="4"/>
      <c r="R149" s="4"/>
      <c r="S149" s="4"/>
      <c r="T149" s="4"/>
      <c r="U149" s="4"/>
      <c r="V149" s="4"/>
      <c r="W149" s="4"/>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5"/>
    </row>
    <row r="150" spans="1:45" s="33" customFormat="1" ht="20.149999999999999" customHeight="1" thickBot="1" x14ac:dyDescent="0.35">
      <c r="A150" s="285"/>
      <c r="B150" s="285"/>
      <c r="C150" s="145" t="s">
        <v>105</v>
      </c>
      <c r="D150" s="495" t="str">
        <f t="shared" ca="1" si="34"/>
        <v>……………………….</v>
      </c>
      <c r="E150" s="516"/>
      <c r="F150" s="515"/>
      <c r="G150" s="340"/>
      <c r="H150" s="40" t="s">
        <v>0</v>
      </c>
      <c r="I150" s="43">
        <f>SUM(L150:X150)/12</f>
        <v>0</v>
      </c>
      <c r="J150" s="340"/>
      <c r="K150" s="42" t="s">
        <v>0</v>
      </c>
      <c r="L150" s="4"/>
      <c r="M150" s="4"/>
      <c r="N150" s="4"/>
      <c r="O150" s="4"/>
      <c r="P150" s="4"/>
      <c r="Q150" s="4"/>
      <c r="R150" s="4"/>
      <c r="S150" s="4"/>
      <c r="T150" s="4"/>
      <c r="U150" s="4"/>
      <c r="V150" s="4"/>
      <c r="W150" s="4"/>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row>
    <row r="151" spans="1:45" s="33" customFormat="1" ht="20.149999999999999" customHeight="1" x14ac:dyDescent="0.3">
      <c r="A151" s="285"/>
      <c r="B151" s="285"/>
      <c r="C151" s="145" t="s">
        <v>105</v>
      </c>
      <c r="D151" s="504" t="s">
        <v>23</v>
      </c>
      <c r="E151" s="389"/>
      <c r="F151" s="390"/>
      <c r="G151" s="341"/>
      <c r="H151" s="44" t="s">
        <v>0</v>
      </c>
      <c r="I151" s="45">
        <f>SUBTOTAL(109,I141:I150)</f>
        <v>0</v>
      </c>
      <c r="J151" s="341"/>
      <c r="K151" s="46" t="s">
        <v>0</v>
      </c>
      <c r="L151" s="47">
        <f>SUBTOTAL(109,L141:L150)</f>
        <v>0</v>
      </c>
      <c r="M151" s="47">
        <f>SUBTOTAL(109,M141:M150)</f>
        <v>0</v>
      </c>
      <c r="N151" s="47">
        <f t="shared" ref="N151:W151" si="36">SUBTOTAL(109,N141:N150)</f>
        <v>0</v>
      </c>
      <c r="O151" s="47">
        <f t="shared" si="36"/>
        <v>0</v>
      </c>
      <c r="P151" s="47">
        <f t="shared" si="36"/>
        <v>0</v>
      </c>
      <c r="Q151" s="47">
        <f t="shared" si="36"/>
        <v>0</v>
      </c>
      <c r="R151" s="47">
        <f t="shared" si="36"/>
        <v>0</v>
      </c>
      <c r="S151" s="47">
        <f t="shared" si="36"/>
        <v>0</v>
      </c>
      <c r="T151" s="47">
        <f t="shared" si="36"/>
        <v>0</v>
      </c>
      <c r="U151" s="47">
        <f t="shared" si="36"/>
        <v>0</v>
      </c>
      <c r="V151" s="47">
        <f t="shared" si="36"/>
        <v>0</v>
      </c>
      <c r="W151" s="47">
        <f t="shared" si="36"/>
        <v>0</v>
      </c>
      <c r="X151" s="285"/>
      <c r="Y151" s="285"/>
      <c r="Z151" s="285"/>
      <c r="AA151" s="285"/>
      <c r="AB151" s="285"/>
      <c r="AC151" s="285"/>
      <c r="AD151" s="285"/>
      <c r="AE151" s="285"/>
      <c r="AF151" s="285"/>
      <c r="AG151" s="285"/>
      <c r="AH151" s="285"/>
      <c r="AI151" s="285"/>
      <c r="AJ151" s="285"/>
      <c r="AK151" s="285"/>
      <c r="AL151" s="285"/>
      <c r="AM151" s="285"/>
      <c r="AN151" s="285"/>
      <c r="AO151" s="285"/>
      <c r="AP151" s="285"/>
      <c r="AQ151" s="285"/>
      <c r="AR151" s="285"/>
      <c r="AS151" s="285"/>
    </row>
    <row r="152" spans="1:45" s="33" customFormat="1" ht="20.149999999999999" customHeight="1" x14ac:dyDescent="0.3">
      <c r="A152" s="285"/>
      <c r="B152" s="285"/>
      <c r="C152" s="145" t="s">
        <v>105</v>
      </c>
      <c r="D152" s="360"/>
      <c r="E152" s="361"/>
      <c r="F152" s="361"/>
      <c r="G152" s="361"/>
      <c r="H152" s="361"/>
      <c r="I152" s="361"/>
      <c r="J152" s="361"/>
      <c r="K152" s="361"/>
      <c r="L152" s="361"/>
      <c r="M152" s="361"/>
      <c r="N152" s="361"/>
      <c r="O152" s="361"/>
      <c r="P152" s="361"/>
      <c r="Q152" s="361"/>
      <c r="R152" s="361"/>
      <c r="S152" s="361"/>
      <c r="T152" s="361"/>
      <c r="U152" s="361"/>
      <c r="V152" s="361"/>
      <c r="W152" s="361"/>
      <c r="X152" s="285"/>
      <c r="Y152" s="285"/>
      <c r="Z152" s="285"/>
      <c r="AA152" s="285"/>
      <c r="AB152" s="285"/>
      <c r="AC152" s="285"/>
      <c r="AD152" s="285"/>
      <c r="AE152" s="285"/>
      <c r="AF152" s="285"/>
      <c r="AG152" s="285"/>
      <c r="AH152" s="285"/>
      <c r="AI152" s="285"/>
      <c r="AJ152" s="285"/>
      <c r="AK152" s="285"/>
      <c r="AL152" s="285"/>
      <c r="AM152" s="285"/>
      <c r="AN152" s="285"/>
      <c r="AO152" s="285"/>
      <c r="AP152" s="285"/>
      <c r="AQ152" s="285"/>
      <c r="AR152" s="285"/>
      <c r="AS152" s="285"/>
    </row>
    <row r="153" spans="1:45" s="32" customFormat="1" ht="99.9" customHeight="1" thickBot="1" x14ac:dyDescent="0.35">
      <c r="A153" s="285"/>
      <c r="B153" s="285"/>
      <c r="C153" s="145" t="s">
        <v>105</v>
      </c>
      <c r="D153" s="426" t="s">
        <v>111</v>
      </c>
      <c r="E153" s="427"/>
      <c r="F153" s="427"/>
      <c r="G153" s="428"/>
      <c r="H153" s="428"/>
      <c r="I153" s="428"/>
      <c r="J153" s="428"/>
      <c r="K153" s="428"/>
      <c r="L153" s="428"/>
      <c r="M153" s="428"/>
      <c r="N153" s="428"/>
      <c r="O153" s="428"/>
      <c r="P153" s="428"/>
      <c r="Q153" s="428"/>
      <c r="R153" s="428"/>
      <c r="S153" s="428"/>
      <c r="T153" s="428"/>
      <c r="U153" s="428"/>
      <c r="V153" s="428"/>
      <c r="W153" s="428"/>
      <c r="X153" s="285"/>
      <c r="Y153" s="285"/>
      <c r="Z153" s="285"/>
      <c r="AA153" s="285"/>
      <c r="AB153" s="285"/>
      <c r="AC153" s="285"/>
      <c r="AD153" s="285"/>
      <c r="AE153" s="285"/>
      <c r="AF153" s="285"/>
      <c r="AG153" s="285"/>
      <c r="AH153" s="285"/>
      <c r="AI153" s="285"/>
      <c r="AJ153" s="285"/>
      <c r="AK153" s="285"/>
      <c r="AL153" s="285"/>
      <c r="AM153" s="285"/>
      <c r="AN153" s="285"/>
      <c r="AO153" s="285"/>
      <c r="AP153" s="285"/>
      <c r="AQ153" s="285"/>
      <c r="AR153" s="285"/>
      <c r="AS153" s="285"/>
    </row>
    <row r="154" spans="1:45" s="33" customFormat="1" ht="20.149999999999999" customHeight="1" x14ac:dyDescent="0.3">
      <c r="A154" s="285"/>
      <c r="B154" s="285"/>
      <c r="C154" s="145" t="s">
        <v>105</v>
      </c>
      <c r="D154" s="373" t="s">
        <v>1</v>
      </c>
      <c r="E154" s="374"/>
      <c r="F154" s="374"/>
      <c r="G154" s="374"/>
      <c r="H154" s="374"/>
      <c r="I154" s="374"/>
      <c r="J154" s="374"/>
      <c r="K154" s="374"/>
      <c r="L154" s="374"/>
      <c r="M154" s="374"/>
      <c r="N154" s="374"/>
      <c r="O154" s="374"/>
      <c r="P154" s="374"/>
      <c r="Q154" s="374"/>
      <c r="R154" s="374"/>
      <c r="S154" s="374"/>
      <c r="T154" s="374"/>
      <c r="U154" s="374"/>
      <c r="V154" s="374"/>
      <c r="W154" s="375"/>
      <c r="X154" s="285"/>
      <c r="Y154" s="285"/>
      <c r="Z154" s="285"/>
      <c r="AA154" s="285"/>
      <c r="AB154" s="285"/>
      <c r="AC154" s="285"/>
      <c r="AD154" s="285"/>
      <c r="AE154" s="285"/>
      <c r="AF154" s="285"/>
      <c r="AG154" s="285"/>
      <c r="AH154" s="285"/>
      <c r="AI154" s="285"/>
      <c r="AJ154" s="285"/>
      <c r="AK154" s="285"/>
      <c r="AL154" s="285"/>
      <c r="AM154" s="285"/>
      <c r="AN154" s="285"/>
      <c r="AO154" s="285"/>
      <c r="AP154" s="285"/>
      <c r="AQ154" s="285"/>
      <c r="AR154" s="285"/>
      <c r="AS154" s="285"/>
    </row>
    <row r="155" spans="1:45" s="33" customFormat="1" ht="20.149999999999999" customHeight="1" thickBot="1" x14ac:dyDescent="0.35">
      <c r="A155" s="285"/>
      <c r="B155" s="285"/>
      <c r="C155" s="145" t="s">
        <v>105</v>
      </c>
      <c r="D155" s="376"/>
      <c r="E155" s="377"/>
      <c r="F155" s="377"/>
      <c r="G155" s="377"/>
      <c r="H155" s="377"/>
      <c r="I155" s="377"/>
      <c r="J155" s="377"/>
      <c r="K155" s="377"/>
      <c r="L155" s="377"/>
      <c r="M155" s="377"/>
      <c r="N155" s="377"/>
      <c r="O155" s="377"/>
      <c r="P155" s="377"/>
      <c r="Q155" s="377"/>
      <c r="R155" s="377"/>
      <c r="S155" s="377"/>
      <c r="T155" s="377"/>
      <c r="U155" s="377"/>
      <c r="V155" s="377"/>
      <c r="W155" s="378"/>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row>
    <row r="156" spans="1:45" s="33" customFormat="1" ht="20.149999999999999" customHeight="1" x14ac:dyDescent="0.3">
      <c r="A156" s="285"/>
      <c r="B156" s="285"/>
      <c r="C156" s="145" t="s">
        <v>105</v>
      </c>
      <c r="D156" s="413"/>
      <c r="E156" s="414"/>
      <c r="F156" s="415"/>
      <c r="G156" s="382"/>
      <c r="H156" s="350" t="s">
        <v>72</v>
      </c>
      <c r="I156" s="351"/>
      <c r="J156" s="382"/>
      <c r="K156" s="379" t="e">
        <f ca="1">K18</f>
        <v>#VALUE!</v>
      </c>
      <c r="L156" s="380"/>
      <c r="M156" s="64" t="e">
        <f ca="1">M18</f>
        <v>#VALUE!</v>
      </c>
      <c r="N156" s="64" t="e">
        <f ca="1">N18</f>
        <v>#VALUE!</v>
      </c>
      <c r="O156" s="64" t="e">
        <f t="shared" ref="O156:W156" ca="1" si="37">O18</f>
        <v>#VALUE!</v>
      </c>
      <c r="P156" s="64" t="e">
        <f t="shared" ca="1" si="37"/>
        <v>#VALUE!</v>
      </c>
      <c r="Q156" s="64" t="e">
        <f t="shared" ca="1" si="37"/>
        <v>#VALUE!</v>
      </c>
      <c r="R156" s="64" t="e">
        <f t="shared" ca="1" si="37"/>
        <v>#VALUE!</v>
      </c>
      <c r="S156" s="64" t="e">
        <f t="shared" ca="1" si="37"/>
        <v>#VALUE!</v>
      </c>
      <c r="T156" s="64" t="e">
        <f t="shared" ca="1" si="37"/>
        <v>#VALUE!</v>
      </c>
      <c r="U156" s="64" t="e">
        <f t="shared" ca="1" si="37"/>
        <v>#VALUE!</v>
      </c>
      <c r="V156" s="64" t="e">
        <f t="shared" ca="1" si="37"/>
        <v>#VALUE!</v>
      </c>
      <c r="W156" s="64" t="e">
        <f t="shared" ca="1" si="37"/>
        <v>#VALUE!</v>
      </c>
      <c r="X156" s="285"/>
      <c r="Y156" s="285"/>
      <c r="Z156" s="285"/>
      <c r="AA156" s="285"/>
      <c r="AB156" s="285"/>
      <c r="AC156" s="285"/>
      <c r="AD156" s="285"/>
      <c r="AE156" s="285"/>
      <c r="AF156" s="285"/>
      <c r="AG156" s="285"/>
      <c r="AH156" s="285"/>
      <c r="AI156" s="285"/>
      <c r="AJ156" s="285"/>
      <c r="AK156" s="285"/>
      <c r="AL156" s="285"/>
      <c r="AM156" s="285"/>
      <c r="AN156" s="285"/>
      <c r="AO156" s="285"/>
      <c r="AP156" s="285"/>
      <c r="AQ156" s="285"/>
      <c r="AR156" s="285"/>
      <c r="AS156" s="285"/>
    </row>
    <row r="157" spans="1:45" s="33" customFormat="1" ht="20.149999999999999" customHeight="1" x14ac:dyDescent="0.3">
      <c r="A157" s="285"/>
      <c r="B157" s="285"/>
      <c r="C157" s="145" t="s">
        <v>105</v>
      </c>
      <c r="D157" s="417" t="s">
        <v>28</v>
      </c>
      <c r="E157" s="353"/>
      <c r="F157" s="354"/>
      <c r="G157" s="383"/>
      <c r="H157" s="40" t="s">
        <v>0</v>
      </c>
      <c r="I157" s="65">
        <f>I35</f>
        <v>0</v>
      </c>
      <c r="J157" s="383"/>
      <c r="K157" s="40" t="s">
        <v>0</v>
      </c>
      <c r="L157" s="45">
        <f t="shared" ref="L157:W157" si="38">L35</f>
        <v>0</v>
      </c>
      <c r="M157" s="45">
        <f t="shared" si="38"/>
        <v>0</v>
      </c>
      <c r="N157" s="45">
        <f t="shared" si="38"/>
        <v>0</v>
      </c>
      <c r="O157" s="45">
        <f t="shared" si="38"/>
        <v>0</v>
      </c>
      <c r="P157" s="45">
        <f t="shared" si="38"/>
        <v>0</v>
      </c>
      <c r="Q157" s="45">
        <f t="shared" si="38"/>
        <v>0</v>
      </c>
      <c r="R157" s="45">
        <f t="shared" si="38"/>
        <v>0</v>
      </c>
      <c r="S157" s="45">
        <f t="shared" si="38"/>
        <v>0</v>
      </c>
      <c r="T157" s="45">
        <f t="shared" si="38"/>
        <v>0</v>
      </c>
      <c r="U157" s="45">
        <f t="shared" si="38"/>
        <v>0</v>
      </c>
      <c r="V157" s="45">
        <f t="shared" si="38"/>
        <v>0</v>
      </c>
      <c r="W157" s="45">
        <f t="shared" si="38"/>
        <v>0</v>
      </c>
      <c r="X157" s="285"/>
      <c r="Y157" s="285"/>
      <c r="Z157" s="285"/>
      <c r="AA157" s="285"/>
      <c r="AB157" s="285"/>
      <c r="AC157" s="285"/>
      <c r="AD157" s="285"/>
      <c r="AE157" s="285"/>
      <c r="AF157" s="285"/>
      <c r="AG157" s="285"/>
      <c r="AH157" s="285"/>
      <c r="AI157" s="285"/>
      <c r="AJ157" s="285"/>
      <c r="AK157" s="285"/>
      <c r="AL157" s="285"/>
      <c r="AM157" s="285"/>
      <c r="AN157" s="285"/>
      <c r="AO157" s="285"/>
      <c r="AP157" s="285"/>
      <c r="AQ157" s="285"/>
      <c r="AR157" s="285"/>
      <c r="AS157" s="285"/>
    </row>
    <row r="158" spans="1:45" s="33" customFormat="1" ht="20.149999999999999" customHeight="1" x14ac:dyDescent="0.3">
      <c r="A158" s="285"/>
      <c r="B158" s="285"/>
      <c r="C158" s="145" t="s">
        <v>105</v>
      </c>
      <c r="D158" s="388"/>
      <c r="E158" s="389"/>
      <c r="F158" s="390"/>
      <c r="G158" s="383"/>
      <c r="H158" s="56"/>
      <c r="I158" s="57"/>
      <c r="J158" s="383"/>
      <c r="K158" s="56"/>
      <c r="L158" s="346"/>
      <c r="M158" s="346"/>
      <c r="N158" s="346"/>
      <c r="O158" s="346"/>
      <c r="P158" s="346"/>
      <c r="Q158" s="346"/>
      <c r="R158" s="346"/>
      <c r="S158" s="346"/>
      <c r="T158" s="346"/>
      <c r="U158" s="346"/>
      <c r="V158" s="346"/>
      <c r="W158" s="347"/>
      <c r="X158" s="285"/>
      <c r="Y158" s="285"/>
      <c r="Z158" s="285"/>
      <c r="AA158" s="285"/>
      <c r="AB158" s="285"/>
      <c r="AC158" s="285"/>
      <c r="AD158" s="285"/>
      <c r="AE158" s="285"/>
      <c r="AF158" s="285"/>
      <c r="AG158" s="285"/>
      <c r="AH158" s="285"/>
      <c r="AI158" s="285"/>
      <c r="AJ158" s="285"/>
      <c r="AK158" s="285"/>
      <c r="AL158" s="285"/>
      <c r="AM158" s="285"/>
      <c r="AN158" s="285"/>
      <c r="AO158" s="285"/>
      <c r="AP158" s="285"/>
      <c r="AQ158" s="285"/>
      <c r="AR158" s="285"/>
      <c r="AS158" s="285"/>
    </row>
    <row r="159" spans="1:45" s="33" customFormat="1" ht="20.149999999999999" customHeight="1" x14ac:dyDescent="0.3">
      <c r="A159" s="285"/>
      <c r="B159" s="285"/>
      <c r="C159" s="145" t="s">
        <v>105</v>
      </c>
      <c r="D159" s="352" t="s">
        <v>25</v>
      </c>
      <c r="E159" s="353"/>
      <c r="F159" s="354"/>
      <c r="G159" s="383"/>
      <c r="H159" s="40" t="s">
        <v>0</v>
      </c>
      <c r="I159" s="66">
        <f>I121</f>
        <v>0</v>
      </c>
      <c r="J159" s="383"/>
      <c r="K159" s="40" t="s">
        <v>0</v>
      </c>
      <c r="L159" s="67">
        <f t="shared" ref="L159:W159" si="39">L121</f>
        <v>0</v>
      </c>
      <c r="M159" s="67">
        <f t="shared" si="39"/>
        <v>0</v>
      </c>
      <c r="N159" s="67">
        <f t="shared" si="39"/>
        <v>0</v>
      </c>
      <c r="O159" s="67">
        <f t="shared" si="39"/>
        <v>0</v>
      </c>
      <c r="P159" s="67">
        <f t="shared" si="39"/>
        <v>0</v>
      </c>
      <c r="Q159" s="67">
        <f t="shared" si="39"/>
        <v>0</v>
      </c>
      <c r="R159" s="67">
        <f t="shared" si="39"/>
        <v>0</v>
      </c>
      <c r="S159" s="67">
        <f t="shared" si="39"/>
        <v>0</v>
      </c>
      <c r="T159" s="67">
        <f t="shared" si="39"/>
        <v>0</v>
      </c>
      <c r="U159" s="67">
        <f t="shared" si="39"/>
        <v>0</v>
      </c>
      <c r="V159" s="67">
        <f t="shared" si="39"/>
        <v>0</v>
      </c>
      <c r="W159" s="67">
        <f t="shared" si="39"/>
        <v>0</v>
      </c>
      <c r="X159" s="285"/>
      <c r="Y159" s="285"/>
      <c r="Z159" s="285"/>
      <c r="AA159" s="285"/>
      <c r="AB159" s="285"/>
      <c r="AC159" s="285"/>
      <c r="AD159" s="285"/>
      <c r="AE159" s="285"/>
      <c r="AF159" s="285"/>
      <c r="AG159" s="285"/>
      <c r="AH159" s="285"/>
      <c r="AI159" s="285"/>
      <c r="AJ159" s="285"/>
      <c r="AK159" s="285"/>
      <c r="AL159" s="285"/>
      <c r="AM159" s="285"/>
      <c r="AN159" s="285"/>
      <c r="AO159" s="285"/>
      <c r="AP159" s="285"/>
      <c r="AQ159" s="285"/>
      <c r="AR159" s="285"/>
      <c r="AS159" s="285"/>
    </row>
    <row r="160" spans="1:45" s="33" customFormat="1" ht="20.149999999999999" customHeight="1" x14ac:dyDescent="0.3">
      <c r="A160" s="285"/>
      <c r="B160" s="285"/>
      <c r="C160" s="145" t="s">
        <v>105</v>
      </c>
      <c r="D160" s="352" t="s">
        <v>35</v>
      </c>
      <c r="E160" s="353"/>
      <c r="F160" s="354"/>
      <c r="G160" s="383"/>
      <c r="H160" s="40" t="s">
        <v>0</v>
      </c>
      <c r="I160" s="66">
        <f>I137</f>
        <v>0</v>
      </c>
      <c r="J160" s="383"/>
      <c r="K160" s="40" t="s">
        <v>0</v>
      </c>
      <c r="L160" s="68">
        <f t="shared" ref="L160:W160" si="40">L137</f>
        <v>0</v>
      </c>
      <c r="M160" s="68">
        <f t="shared" si="40"/>
        <v>0</v>
      </c>
      <c r="N160" s="68">
        <f t="shared" si="40"/>
        <v>0</v>
      </c>
      <c r="O160" s="68">
        <f t="shared" si="40"/>
        <v>0</v>
      </c>
      <c r="P160" s="68">
        <f t="shared" si="40"/>
        <v>0</v>
      </c>
      <c r="Q160" s="68">
        <f t="shared" si="40"/>
        <v>0</v>
      </c>
      <c r="R160" s="68">
        <f t="shared" si="40"/>
        <v>0</v>
      </c>
      <c r="S160" s="68">
        <f t="shared" si="40"/>
        <v>0</v>
      </c>
      <c r="T160" s="68">
        <f t="shared" si="40"/>
        <v>0</v>
      </c>
      <c r="U160" s="68">
        <f t="shared" si="40"/>
        <v>0</v>
      </c>
      <c r="V160" s="68">
        <f t="shared" si="40"/>
        <v>0</v>
      </c>
      <c r="W160" s="68">
        <f t="shared" si="40"/>
        <v>0</v>
      </c>
      <c r="X160" s="285"/>
      <c r="Y160" s="285"/>
      <c r="Z160" s="285"/>
      <c r="AA160" s="285"/>
      <c r="AB160" s="285"/>
      <c r="AC160" s="285"/>
      <c r="AD160" s="285"/>
      <c r="AE160" s="285"/>
      <c r="AF160" s="285"/>
      <c r="AG160" s="285"/>
      <c r="AH160" s="285"/>
      <c r="AI160" s="285"/>
      <c r="AJ160" s="285"/>
      <c r="AK160" s="285"/>
      <c r="AL160" s="285"/>
      <c r="AM160" s="285"/>
      <c r="AN160" s="285"/>
      <c r="AO160" s="285"/>
      <c r="AP160" s="285"/>
      <c r="AQ160" s="285"/>
      <c r="AR160" s="285"/>
      <c r="AS160" s="285"/>
    </row>
    <row r="161" spans="1:45" s="33" customFormat="1" ht="20.149999999999999" customHeight="1" thickBot="1" x14ac:dyDescent="0.35">
      <c r="A161" s="285"/>
      <c r="B161" s="285"/>
      <c r="C161" s="145" t="s">
        <v>105</v>
      </c>
      <c r="D161" s="352" t="s">
        <v>26</v>
      </c>
      <c r="E161" s="353"/>
      <c r="F161" s="354"/>
      <c r="G161" s="383"/>
      <c r="H161" s="40" t="s">
        <v>0</v>
      </c>
      <c r="I161" s="69">
        <f>I151</f>
        <v>0</v>
      </c>
      <c r="J161" s="383"/>
      <c r="K161" s="40" t="s">
        <v>0</v>
      </c>
      <c r="L161" s="70">
        <f t="shared" ref="L161:W161" si="41">L151</f>
        <v>0</v>
      </c>
      <c r="M161" s="70">
        <f t="shared" si="41"/>
        <v>0</v>
      </c>
      <c r="N161" s="70">
        <f t="shared" si="41"/>
        <v>0</v>
      </c>
      <c r="O161" s="70">
        <f t="shared" si="41"/>
        <v>0</v>
      </c>
      <c r="P161" s="70">
        <f t="shared" si="41"/>
        <v>0</v>
      </c>
      <c r="Q161" s="70">
        <f t="shared" si="41"/>
        <v>0</v>
      </c>
      <c r="R161" s="70">
        <f t="shared" si="41"/>
        <v>0</v>
      </c>
      <c r="S161" s="70">
        <f t="shared" si="41"/>
        <v>0</v>
      </c>
      <c r="T161" s="70">
        <f t="shared" si="41"/>
        <v>0</v>
      </c>
      <c r="U161" s="70">
        <f t="shared" si="41"/>
        <v>0</v>
      </c>
      <c r="V161" s="70">
        <f t="shared" si="41"/>
        <v>0</v>
      </c>
      <c r="W161" s="70">
        <f t="shared" si="41"/>
        <v>0</v>
      </c>
      <c r="X161" s="285"/>
      <c r="Y161" s="285"/>
      <c r="Z161" s="285"/>
      <c r="AA161" s="285"/>
      <c r="AB161" s="285"/>
      <c r="AC161" s="285"/>
      <c r="AD161" s="285"/>
      <c r="AE161" s="285"/>
      <c r="AF161" s="285"/>
      <c r="AG161" s="285"/>
      <c r="AH161" s="285"/>
      <c r="AI161" s="285"/>
      <c r="AJ161" s="285"/>
      <c r="AK161" s="285"/>
      <c r="AL161" s="285"/>
      <c r="AM161" s="285"/>
      <c r="AN161" s="285"/>
      <c r="AO161" s="285"/>
      <c r="AP161" s="285"/>
      <c r="AQ161" s="285"/>
      <c r="AR161" s="285"/>
      <c r="AS161" s="285"/>
    </row>
    <row r="162" spans="1:45" s="33" customFormat="1" ht="20.149999999999999" customHeight="1" x14ac:dyDescent="0.3">
      <c r="A162" s="285"/>
      <c r="B162" s="285"/>
      <c r="C162" s="145" t="s">
        <v>105</v>
      </c>
      <c r="D162" s="417" t="s">
        <v>27</v>
      </c>
      <c r="E162" s="353"/>
      <c r="F162" s="354"/>
      <c r="G162" s="383"/>
      <c r="H162" s="40" t="s">
        <v>0</v>
      </c>
      <c r="I162" s="71">
        <f>I159+I160+I161</f>
        <v>0</v>
      </c>
      <c r="J162" s="383"/>
      <c r="K162" s="40" t="s">
        <v>0</v>
      </c>
      <c r="L162" s="72">
        <f t="shared" ref="L162:W162" si="42">L159+L160+L161</f>
        <v>0</v>
      </c>
      <c r="M162" s="72">
        <f t="shared" si="42"/>
        <v>0</v>
      </c>
      <c r="N162" s="72">
        <f t="shared" si="42"/>
        <v>0</v>
      </c>
      <c r="O162" s="72">
        <f t="shared" si="42"/>
        <v>0</v>
      </c>
      <c r="P162" s="72">
        <f t="shared" si="42"/>
        <v>0</v>
      </c>
      <c r="Q162" s="72">
        <f t="shared" si="42"/>
        <v>0</v>
      </c>
      <c r="R162" s="72">
        <f t="shared" si="42"/>
        <v>0</v>
      </c>
      <c r="S162" s="72">
        <f t="shared" si="42"/>
        <v>0</v>
      </c>
      <c r="T162" s="72">
        <f t="shared" si="42"/>
        <v>0</v>
      </c>
      <c r="U162" s="72">
        <f t="shared" si="42"/>
        <v>0</v>
      </c>
      <c r="V162" s="72">
        <f t="shared" si="42"/>
        <v>0</v>
      </c>
      <c r="W162" s="72">
        <f t="shared" si="42"/>
        <v>0</v>
      </c>
      <c r="X162" s="285"/>
      <c r="Y162" s="285"/>
      <c r="Z162" s="285"/>
      <c r="AA162" s="285"/>
      <c r="AB162" s="285"/>
      <c r="AC162" s="285"/>
      <c r="AD162" s="285"/>
      <c r="AE162" s="285"/>
      <c r="AF162" s="285"/>
      <c r="AG162" s="285"/>
      <c r="AH162" s="285"/>
      <c r="AI162" s="285"/>
      <c r="AJ162" s="285"/>
      <c r="AK162" s="285"/>
      <c r="AL162" s="285"/>
      <c r="AM162" s="285"/>
      <c r="AN162" s="285"/>
      <c r="AO162" s="285"/>
      <c r="AP162" s="285"/>
      <c r="AQ162" s="285"/>
      <c r="AR162" s="285"/>
      <c r="AS162" s="285"/>
    </row>
    <row r="163" spans="1:45" s="33" customFormat="1" ht="20.149999999999999" customHeight="1" thickBot="1" x14ac:dyDescent="0.35">
      <c r="A163" s="285"/>
      <c r="B163" s="285"/>
      <c r="C163" s="145" t="s">
        <v>105</v>
      </c>
      <c r="D163" s="366"/>
      <c r="E163" s="367"/>
      <c r="F163" s="368"/>
      <c r="G163" s="384"/>
      <c r="H163" s="40"/>
      <c r="I163" s="73"/>
      <c r="J163" s="384"/>
      <c r="K163" s="40"/>
      <c r="L163" s="73"/>
      <c r="M163" s="73"/>
      <c r="N163" s="73"/>
      <c r="O163" s="73"/>
      <c r="P163" s="73"/>
      <c r="Q163" s="73"/>
      <c r="R163" s="73"/>
      <c r="S163" s="73"/>
      <c r="T163" s="73"/>
      <c r="U163" s="73"/>
      <c r="V163" s="73"/>
      <c r="W163" s="73"/>
      <c r="X163" s="285"/>
      <c r="Y163" s="285"/>
      <c r="Z163" s="285"/>
      <c r="AA163" s="285"/>
      <c r="AB163" s="285"/>
      <c r="AC163" s="285"/>
      <c r="AD163" s="285"/>
      <c r="AE163" s="285"/>
      <c r="AF163" s="285"/>
      <c r="AG163" s="285"/>
      <c r="AH163" s="285"/>
      <c r="AI163" s="285"/>
      <c r="AJ163" s="285"/>
      <c r="AK163" s="285"/>
      <c r="AL163" s="285"/>
      <c r="AM163" s="285"/>
      <c r="AN163" s="285"/>
      <c r="AO163" s="285"/>
      <c r="AP163" s="285"/>
      <c r="AQ163" s="285"/>
      <c r="AR163" s="285"/>
      <c r="AS163" s="285"/>
    </row>
    <row r="164" spans="1:45" s="33" customFormat="1" ht="20.149999999999999" customHeight="1" thickBot="1" x14ac:dyDescent="0.35">
      <c r="A164" s="285"/>
      <c r="B164" s="285"/>
      <c r="C164" s="145" t="s">
        <v>105</v>
      </c>
      <c r="D164" s="429" t="s">
        <v>140</v>
      </c>
      <c r="E164" s="430"/>
      <c r="F164" s="430"/>
      <c r="G164" s="74"/>
      <c r="H164" s="75" t="s">
        <v>0</v>
      </c>
      <c r="I164" s="76">
        <f>I157-I162</f>
        <v>0</v>
      </c>
      <c r="J164" s="77"/>
      <c r="K164" s="75" t="s">
        <v>0</v>
      </c>
      <c r="L164" s="76">
        <f t="shared" ref="L164:W164" si="43">L157-L162</f>
        <v>0</v>
      </c>
      <c r="M164" s="76">
        <f t="shared" si="43"/>
        <v>0</v>
      </c>
      <c r="N164" s="76">
        <f t="shared" si="43"/>
        <v>0</v>
      </c>
      <c r="O164" s="76">
        <f t="shared" si="43"/>
        <v>0</v>
      </c>
      <c r="P164" s="76">
        <f t="shared" si="43"/>
        <v>0</v>
      </c>
      <c r="Q164" s="76">
        <f t="shared" si="43"/>
        <v>0</v>
      </c>
      <c r="R164" s="76">
        <f t="shared" si="43"/>
        <v>0</v>
      </c>
      <c r="S164" s="76">
        <f t="shared" si="43"/>
        <v>0</v>
      </c>
      <c r="T164" s="76">
        <f t="shared" si="43"/>
        <v>0</v>
      </c>
      <c r="U164" s="76">
        <f t="shared" si="43"/>
        <v>0</v>
      </c>
      <c r="V164" s="76">
        <f t="shared" si="43"/>
        <v>0</v>
      </c>
      <c r="W164" s="78">
        <f t="shared" si="43"/>
        <v>0</v>
      </c>
      <c r="X164" s="285"/>
      <c r="Y164" s="285"/>
      <c r="Z164" s="285"/>
      <c r="AA164" s="285"/>
      <c r="AB164" s="285"/>
      <c r="AC164" s="285"/>
      <c r="AD164" s="285"/>
      <c r="AE164" s="285"/>
      <c r="AF164" s="285"/>
      <c r="AG164" s="285"/>
      <c r="AH164" s="285"/>
      <c r="AI164" s="285"/>
      <c r="AJ164" s="285"/>
      <c r="AK164" s="285"/>
      <c r="AL164" s="285"/>
      <c r="AM164" s="285"/>
      <c r="AN164" s="285"/>
      <c r="AO164" s="285"/>
      <c r="AP164" s="285"/>
      <c r="AQ164" s="285"/>
      <c r="AR164" s="285"/>
      <c r="AS164" s="285"/>
    </row>
    <row r="165" spans="1:45" s="33" customFormat="1" ht="20.149999999999999" customHeight="1" thickBot="1" x14ac:dyDescent="0.35">
      <c r="A165" s="285"/>
      <c r="B165" s="285"/>
      <c r="C165" s="145" t="s">
        <v>105</v>
      </c>
      <c r="D165" s="410"/>
      <c r="E165" s="248"/>
      <c r="F165" s="248"/>
      <c r="G165" s="248"/>
      <c r="H165" s="248"/>
      <c r="I165" s="248"/>
      <c r="J165" s="248"/>
      <c r="K165" s="248"/>
      <c r="L165" s="248"/>
      <c r="M165" s="248"/>
      <c r="N165" s="248"/>
      <c r="O165" s="248"/>
      <c r="P165" s="248"/>
      <c r="Q165" s="248"/>
      <c r="R165" s="248"/>
      <c r="S165" s="248"/>
      <c r="T165" s="248"/>
      <c r="U165" s="248"/>
      <c r="V165" s="248"/>
      <c r="W165" s="248"/>
      <c r="X165" s="285"/>
      <c r="Y165" s="285"/>
      <c r="Z165" s="285"/>
      <c r="AA165" s="285"/>
      <c r="AB165" s="285"/>
      <c r="AC165" s="285"/>
      <c r="AD165" s="285"/>
      <c r="AE165" s="285"/>
      <c r="AF165" s="285"/>
      <c r="AG165" s="285"/>
      <c r="AH165" s="285"/>
      <c r="AI165" s="285"/>
      <c r="AJ165" s="285"/>
      <c r="AK165" s="285"/>
      <c r="AL165" s="285"/>
      <c r="AM165" s="285"/>
      <c r="AN165" s="285"/>
      <c r="AO165" s="285"/>
      <c r="AP165" s="285"/>
      <c r="AQ165" s="285"/>
      <c r="AR165" s="285"/>
      <c r="AS165" s="285"/>
    </row>
    <row r="166" spans="1:45" s="33" customFormat="1" ht="20.149999999999999" customHeight="1" x14ac:dyDescent="0.3">
      <c r="A166" s="285"/>
      <c r="B166" s="285"/>
      <c r="C166" s="145" t="s">
        <v>105</v>
      </c>
      <c r="D166" s="373" t="s">
        <v>3</v>
      </c>
      <c r="E166" s="374"/>
      <c r="F166" s="374"/>
      <c r="G166" s="374"/>
      <c r="H166" s="374"/>
      <c r="I166" s="374"/>
      <c r="J166" s="374"/>
      <c r="K166" s="374"/>
      <c r="L166" s="374"/>
      <c r="M166" s="374"/>
      <c r="N166" s="374"/>
      <c r="O166" s="374"/>
      <c r="P166" s="374"/>
      <c r="Q166" s="374"/>
      <c r="R166" s="374"/>
      <c r="S166" s="374"/>
      <c r="T166" s="374"/>
      <c r="U166" s="374"/>
      <c r="V166" s="374"/>
      <c r="W166" s="375"/>
      <c r="X166" s="285"/>
      <c r="Y166" s="285"/>
      <c r="Z166" s="285"/>
      <c r="AA166" s="285"/>
      <c r="AB166" s="285"/>
      <c r="AC166" s="285"/>
      <c r="AD166" s="285"/>
      <c r="AE166" s="285"/>
      <c r="AF166" s="285"/>
      <c r="AG166" s="285"/>
      <c r="AH166" s="285"/>
      <c r="AI166" s="285"/>
      <c r="AJ166" s="285"/>
      <c r="AK166" s="285"/>
      <c r="AL166" s="285"/>
      <c r="AM166" s="285"/>
      <c r="AN166" s="285"/>
      <c r="AO166" s="285"/>
      <c r="AP166" s="285"/>
      <c r="AQ166" s="285"/>
      <c r="AR166" s="285"/>
      <c r="AS166" s="285"/>
    </row>
    <row r="167" spans="1:45" s="33" customFormat="1" ht="20.149999999999999" customHeight="1" thickBot="1" x14ac:dyDescent="0.35">
      <c r="A167" s="285"/>
      <c r="B167" s="285"/>
      <c r="C167" s="145" t="s">
        <v>105</v>
      </c>
      <c r="D167" s="376"/>
      <c r="E167" s="377"/>
      <c r="F167" s="377"/>
      <c r="G167" s="377"/>
      <c r="H167" s="377"/>
      <c r="I167" s="377"/>
      <c r="J167" s="377"/>
      <c r="K167" s="377"/>
      <c r="L167" s="377"/>
      <c r="M167" s="377"/>
      <c r="N167" s="377"/>
      <c r="O167" s="377"/>
      <c r="P167" s="377"/>
      <c r="Q167" s="377"/>
      <c r="R167" s="377"/>
      <c r="S167" s="377"/>
      <c r="T167" s="377"/>
      <c r="U167" s="377"/>
      <c r="V167" s="377"/>
      <c r="W167" s="378"/>
      <c r="X167" s="285"/>
      <c r="Y167" s="285"/>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row>
    <row r="168" spans="1:45" s="33" customFormat="1" ht="20.149999999999999" customHeight="1" x14ac:dyDescent="0.3">
      <c r="A168" s="285"/>
      <c r="B168" s="285"/>
      <c r="C168" s="145" t="s">
        <v>105</v>
      </c>
      <c r="D168" s="413"/>
      <c r="E168" s="414"/>
      <c r="F168" s="415"/>
      <c r="G168" s="382"/>
      <c r="H168" s="350" t="s">
        <v>72</v>
      </c>
      <c r="I168" s="351"/>
      <c r="J168" s="382"/>
      <c r="K168" s="379" t="e">
        <f ca="1">K18</f>
        <v>#VALUE!</v>
      </c>
      <c r="L168" s="380"/>
      <c r="M168" s="64" t="e">
        <f ca="1">M18</f>
        <v>#VALUE!</v>
      </c>
      <c r="N168" s="64" t="e">
        <f ca="1">N18</f>
        <v>#VALUE!</v>
      </c>
      <c r="O168" s="64" t="e">
        <f t="shared" ref="O168:W168" ca="1" si="44">O18</f>
        <v>#VALUE!</v>
      </c>
      <c r="P168" s="64" t="e">
        <f t="shared" ca="1" si="44"/>
        <v>#VALUE!</v>
      </c>
      <c r="Q168" s="64" t="e">
        <f t="shared" ca="1" si="44"/>
        <v>#VALUE!</v>
      </c>
      <c r="R168" s="64" t="e">
        <f t="shared" ca="1" si="44"/>
        <v>#VALUE!</v>
      </c>
      <c r="S168" s="64" t="e">
        <f t="shared" ca="1" si="44"/>
        <v>#VALUE!</v>
      </c>
      <c r="T168" s="64" t="e">
        <f t="shared" ca="1" si="44"/>
        <v>#VALUE!</v>
      </c>
      <c r="U168" s="64" t="e">
        <f t="shared" ca="1" si="44"/>
        <v>#VALUE!</v>
      </c>
      <c r="V168" s="64" t="e">
        <f t="shared" ca="1" si="44"/>
        <v>#VALUE!</v>
      </c>
      <c r="W168" s="64" t="e">
        <f t="shared" ca="1" si="44"/>
        <v>#VALUE!</v>
      </c>
      <c r="X168" s="285"/>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row>
    <row r="169" spans="1:45" s="33" customFormat="1" ht="20.149999999999999" customHeight="1" x14ac:dyDescent="0.3">
      <c r="A169" s="285"/>
      <c r="B169" s="285"/>
      <c r="C169" s="145" t="s">
        <v>105</v>
      </c>
      <c r="D169" s="417" t="s">
        <v>28</v>
      </c>
      <c r="E169" s="353"/>
      <c r="F169" s="354"/>
      <c r="G169" s="383"/>
      <c r="H169" s="40" t="s">
        <v>0</v>
      </c>
      <c r="I169" s="65">
        <f>I157</f>
        <v>0</v>
      </c>
      <c r="J169" s="383"/>
      <c r="K169" s="40" t="s">
        <v>0</v>
      </c>
      <c r="L169" s="45">
        <f t="shared" ref="L169:W169" si="45">L157</f>
        <v>0</v>
      </c>
      <c r="M169" s="45">
        <f t="shared" si="45"/>
        <v>0</v>
      </c>
      <c r="N169" s="45">
        <f t="shared" si="45"/>
        <v>0</v>
      </c>
      <c r="O169" s="45">
        <f t="shared" si="45"/>
        <v>0</v>
      </c>
      <c r="P169" s="45">
        <f t="shared" si="45"/>
        <v>0</v>
      </c>
      <c r="Q169" s="45">
        <f t="shared" si="45"/>
        <v>0</v>
      </c>
      <c r="R169" s="45">
        <f t="shared" si="45"/>
        <v>0</v>
      </c>
      <c r="S169" s="45">
        <f t="shared" si="45"/>
        <v>0</v>
      </c>
      <c r="T169" s="45">
        <f t="shared" si="45"/>
        <v>0</v>
      </c>
      <c r="U169" s="45">
        <f t="shared" si="45"/>
        <v>0</v>
      </c>
      <c r="V169" s="45">
        <f t="shared" si="45"/>
        <v>0</v>
      </c>
      <c r="W169" s="45">
        <f t="shared" si="45"/>
        <v>0</v>
      </c>
      <c r="X169" s="285"/>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row>
    <row r="170" spans="1:45" s="33" customFormat="1" ht="20.149999999999999" customHeight="1" x14ac:dyDescent="0.3">
      <c r="A170" s="285"/>
      <c r="B170" s="285"/>
      <c r="C170" s="145" t="s">
        <v>105</v>
      </c>
      <c r="D170" s="388"/>
      <c r="E170" s="389"/>
      <c r="F170" s="390"/>
      <c r="G170" s="383"/>
      <c r="H170" s="56"/>
      <c r="I170" s="57"/>
      <c r="J170" s="383"/>
      <c r="K170" s="56"/>
      <c r="L170" s="346"/>
      <c r="M170" s="346"/>
      <c r="N170" s="346"/>
      <c r="O170" s="346"/>
      <c r="P170" s="346"/>
      <c r="Q170" s="346"/>
      <c r="R170" s="346"/>
      <c r="S170" s="346"/>
      <c r="T170" s="346"/>
      <c r="U170" s="346"/>
      <c r="V170" s="346"/>
      <c r="W170" s="347"/>
      <c r="X170" s="285"/>
      <c r="Y170" s="285"/>
      <c r="Z170" s="285"/>
      <c r="AA170" s="285"/>
      <c r="AB170" s="285"/>
      <c r="AC170" s="285"/>
      <c r="AD170" s="285"/>
      <c r="AE170" s="285"/>
      <c r="AF170" s="285"/>
      <c r="AG170" s="285"/>
      <c r="AH170" s="285"/>
      <c r="AI170" s="285"/>
      <c r="AJ170" s="285"/>
      <c r="AK170" s="285"/>
      <c r="AL170" s="285"/>
      <c r="AM170" s="285"/>
      <c r="AN170" s="285"/>
      <c r="AO170" s="285"/>
      <c r="AP170" s="285"/>
      <c r="AQ170" s="285"/>
      <c r="AR170" s="285"/>
      <c r="AS170" s="285"/>
    </row>
    <row r="171" spans="1:45" s="33" customFormat="1" ht="20.149999999999999" customHeight="1" x14ac:dyDescent="0.3">
      <c r="A171" s="285"/>
      <c r="B171" s="285"/>
      <c r="C171" s="145" t="s">
        <v>105</v>
      </c>
      <c r="D171" s="352" t="s">
        <v>29</v>
      </c>
      <c r="E171" s="353"/>
      <c r="F171" s="354"/>
      <c r="G171" s="383"/>
      <c r="H171" s="40" t="s">
        <v>0</v>
      </c>
      <c r="I171" s="66">
        <f>I50</f>
        <v>0</v>
      </c>
      <c r="J171" s="383"/>
      <c r="K171" s="40" t="s">
        <v>0</v>
      </c>
      <c r="L171" s="67">
        <f>L50</f>
        <v>0</v>
      </c>
      <c r="M171" s="67">
        <f t="shared" ref="M171:W171" si="46">M50</f>
        <v>0</v>
      </c>
      <c r="N171" s="67">
        <f t="shared" si="46"/>
        <v>0</v>
      </c>
      <c r="O171" s="67">
        <f t="shared" si="46"/>
        <v>0</v>
      </c>
      <c r="P171" s="67">
        <f t="shared" si="46"/>
        <v>0</v>
      </c>
      <c r="Q171" s="67">
        <f t="shared" si="46"/>
        <v>0</v>
      </c>
      <c r="R171" s="67">
        <f t="shared" si="46"/>
        <v>0</v>
      </c>
      <c r="S171" s="67">
        <f t="shared" si="46"/>
        <v>0</v>
      </c>
      <c r="T171" s="67">
        <f t="shared" si="46"/>
        <v>0</v>
      </c>
      <c r="U171" s="67">
        <f t="shared" si="46"/>
        <v>0</v>
      </c>
      <c r="V171" s="67">
        <f t="shared" si="46"/>
        <v>0</v>
      </c>
      <c r="W171" s="67">
        <f t="shared" si="46"/>
        <v>0</v>
      </c>
      <c r="X171" s="285"/>
      <c r="Y171" s="285"/>
      <c r="Z171" s="285"/>
      <c r="AA171" s="285"/>
      <c r="AB171" s="285"/>
      <c r="AC171" s="285"/>
      <c r="AD171" s="285"/>
      <c r="AE171" s="285"/>
      <c r="AF171" s="285"/>
      <c r="AG171" s="285"/>
      <c r="AH171" s="285"/>
      <c r="AI171" s="285"/>
      <c r="AJ171" s="285"/>
      <c r="AK171" s="285"/>
      <c r="AL171" s="285"/>
      <c r="AM171" s="285"/>
      <c r="AN171" s="285"/>
      <c r="AO171" s="285"/>
      <c r="AP171" s="285"/>
      <c r="AQ171" s="285"/>
      <c r="AR171" s="285"/>
      <c r="AS171" s="285"/>
    </row>
    <row r="172" spans="1:45" s="33" customFormat="1" ht="20.149999999999999" customHeight="1" x14ac:dyDescent="0.3">
      <c r="A172" s="285"/>
      <c r="B172" s="285"/>
      <c r="C172" s="145" t="s">
        <v>105</v>
      </c>
      <c r="D172" s="352" t="s">
        <v>30</v>
      </c>
      <c r="E172" s="353"/>
      <c r="F172" s="354"/>
      <c r="G172" s="383"/>
      <c r="H172" s="40" t="s">
        <v>0</v>
      </c>
      <c r="I172" s="66">
        <f>I62</f>
        <v>0</v>
      </c>
      <c r="J172" s="383"/>
      <c r="K172" s="40" t="s">
        <v>0</v>
      </c>
      <c r="L172" s="68">
        <f>L62</f>
        <v>0</v>
      </c>
      <c r="M172" s="68">
        <f t="shared" ref="M172:W172" si="47">M62</f>
        <v>0</v>
      </c>
      <c r="N172" s="68">
        <f t="shared" si="47"/>
        <v>0</v>
      </c>
      <c r="O172" s="68">
        <f t="shared" si="47"/>
        <v>0</v>
      </c>
      <c r="P172" s="68">
        <f t="shared" si="47"/>
        <v>0</v>
      </c>
      <c r="Q172" s="68">
        <f t="shared" si="47"/>
        <v>0</v>
      </c>
      <c r="R172" s="68">
        <f t="shared" si="47"/>
        <v>0</v>
      </c>
      <c r="S172" s="68">
        <f t="shared" si="47"/>
        <v>0</v>
      </c>
      <c r="T172" s="68">
        <f t="shared" si="47"/>
        <v>0</v>
      </c>
      <c r="U172" s="68">
        <f t="shared" si="47"/>
        <v>0</v>
      </c>
      <c r="V172" s="68">
        <f t="shared" si="47"/>
        <v>0</v>
      </c>
      <c r="W172" s="68">
        <f t="shared" si="47"/>
        <v>0</v>
      </c>
      <c r="X172" s="285"/>
      <c r="Y172" s="285"/>
      <c r="Z172" s="285"/>
      <c r="AA172" s="285"/>
      <c r="AB172" s="285"/>
      <c r="AC172" s="285"/>
      <c r="AD172" s="285"/>
      <c r="AE172" s="285"/>
      <c r="AF172" s="285"/>
      <c r="AG172" s="285"/>
      <c r="AH172" s="285"/>
      <c r="AI172" s="285"/>
      <c r="AJ172" s="285"/>
      <c r="AK172" s="285"/>
      <c r="AL172" s="285"/>
      <c r="AM172" s="285"/>
      <c r="AN172" s="285"/>
      <c r="AO172" s="285"/>
      <c r="AP172" s="285"/>
      <c r="AQ172" s="285"/>
      <c r="AR172" s="285"/>
      <c r="AS172" s="285"/>
    </row>
    <row r="173" spans="1:45" s="33" customFormat="1" ht="20.149999999999999" customHeight="1" x14ac:dyDescent="0.3">
      <c r="A173" s="285"/>
      <c r="B173" s="285"/>
      <c r="C173" s="145" t="s">
        <v>105</v>
      </c>
      <c r="D173" s="352" t="s">
        <v>31</v>
      </c>
      <c r="E173" s="353"/>
      <c r="F173" s="354"/>
      <c r="G173" s="383"/>
      <c r="H173" s="40" t="s">
        <v>0</v>
      </c>
      <c r="I173" s="66">
        <f>I77</f>
        <v>0</v>
      </c>
      <c r="J173" s="383"/>
      <c r="K173" s="40" t="s">
        <v>0</v>
      </c>
      <c r="L173" s="68">
        <f>L77</f>
        <v>0</v>
      </c>
      <c r="M173" s="68">
        <f>M77</f>
        <v>0</v>
      </c>
      <c r="N173" s="68">
        <f t="shared" ref="N173:W173" si="48">N77</f>
        <v>0</v>
      </c>
      <c r="O173" s="68">
        <f t="shared" si="48"/>
        <v>0</v>
      </c>
      <c r="P173" s="68">
        <f t="shared" si="48"/>
        <v>0</v>
      </c>
      <c r="Q173" s="68">
        <f t="shared" si="48"/>
        <v>0</v>
      </c>
      <c r="R173" s="68">
        <f t="shared" si="48"/>
        <v>0</v>
      </c>
      <c r="S173" s="68">
        <f t="shared" si="48"/>
        <v>0</v>
      </c>
      <c r="T173" s="68">
        <f t="shared" si="48"/>
        <v>0</v>
      </c>
      <c r="U173" s="68">
        <f t="shared" si="48"/>
        <v>0</v>
      </c>
      <c r="V173" s="68">
        <f t="shared" si="48"/>
        <v>0</v>
      </c>
      <c r="W173" s="68">
        <f t="shared" si="48"/>
        <v>0</v>
      </c>
      <c r="X173" s="285"/>
      <c r="Y173" s="285"/>
      <c r="Z173" s="285"/>
      <c r="AA173" s="285"/>
      <c r="AB173" s="285"/>
      <c r="AC173" s="285"/>
      <c r="AD173" s="285"/>
      <c r="AE173" s="285"/>
      <c r="AF173" s="285"/>
      <c r="AG173" s="285"/>
      <c r="AH173" s="285"/>
      <c r="AI173" s="285"/>
      <c r="AJ173" s="285"/>
      <c r="AK173" s="285"/>
      <c r="AL173" s="285"/>
      <c r="AM173" s="285"/>
      <c r="AN173" s="285"/>
      <c r="AO173" s="285"/>
      <c r="AP173" s="285"/>
      <c r="AQ173" s="285"/>
      <c r="AR173" s="285"/>
      <c r="AS173" s="285"/>
    </row>
    <row r="174" spans="1:45" s="33" customFormat="1" ht="20.149999999999999" customHeight="1" x14ac:dyDescent="0.3">
      <c r="A174" s="285"/>
      <c r="B174" s="285"/>
      <c r="C174" s="145" t="s">
        <v>107</v>
      </c>
      <c r="D174" s="352" t="s">
        <v>100</v>
      </c>
      <c r="E174" s="353"/>
      <c r="F174" s="354"/>
      <c r="G174" s="383"/>
      <c r="H174" s="40" t="s">
        <v>0</v>
      </c>
      <c r="I174" s="66">
        <f>I92</f>
        <v>0</v>
      </c>
      <c r="J174" s="383"/>
      <c r="K174" s="40" t="s">
        <v>0</v>
      </c>
      <c r="L174" s="68">
        <f>L92</f>
        <v>0</v>
      </c>
      <c r="M174" s="68">
        <f>M92</f>
        <v>0</v>
      </c>
      <c r="N174" s="68">
        <f t="shared" ref="N174:W174" si="49">N92</f>
        <v>0</v>
      </c>
      <c r="O174" s="68">
        <f t="shared" si="49"/>
        <v>0</v>
      </c>
      <c r="P174" s="68">
        <f t="shared" si="49"/>
        <v>0</v>
      </c>
      <c r="Q174" s="68">
        <f t="shared" si="49"/>
        <v>0</v>
      </c>
      <c r="R174" s="68">
        <f t="shared" si="49"/>
        <v>0</v>
      </c>
      <c r="S174" s="68">
        <f t="shared" si="49"/>
        <v>0</v>
      </c>
      <c r="T174" s="68">
        <f t="shared" si="49"/>
        <v>0</v>
      </c>
      <c r="U174" s="68">
        <f t="shared" si="49"/>
        <v>0</v>
      </c>
      <c r="V174" s="68">
        <f t="shared" si="49"/>
        <v>0</v>
      </c>
      <c r="W174" s="68">
        <f t="shared" si="49"/>
        <v>0</v>
      </c>
      <c r="X174" s="285"/>
      <c r="Y174" s="285"/>
      <c r="Z174" s="285"/>
      <c r="AA174" s="285"/>
      <c r="AB174" s="285"/>
      <c r="AC174" s="285"/>
      <c r="AD174" s="285"/>
      <c r="AE174" s="285"/>
      <c r="AF174" s="285"/>
      <c r="AG174" s="285"/>
      <c r="AH174" s="285"/>
      <c r="AI174" s="285"/>
      <c r="AJ174" s="285"/>
      <c r="AK174" s="285"/>
      <c r="AL174" s="285"/>
      <c r="AM174" s="285"/>
      <c r="AN174" s="285"/>
      <c r="AO174" s="285"/>
      <c r="AP174" s="285"/>
      <c r="AQ174" s="285"/>
      <c r="AR174" s="285"/>
      <c r="AS174" s="285"/>
    </row>
    <row r="175" spans="1:45" s="33" customFormat="1" ht="20.149999999999999" customHeight="1" x14ac:dyDescent="0.3">
      <c r="A175" s="285"/>
      <c r="B175" s="285"/>
      <c r="C175" s="145" t="s">
        <v>105</v>
      </c>
      <c r="D175" s="352" t="s">
        <v>32</v>
      </c>
      <c r="E175" s="353"/>
      <c r="F175" s="354"/>
      <c r="G175" s="383"/>
      <c r="H175" s="40" t="s">
        <v>0</v>
      </c>
      <c r="I175" s="66">
        <f>I105</f>
        <v>0</v>
      </c>
      <c r="J175" s="383"/>
      <c r="K175" s="40" t="s">
        <v>0</v>
      </c>
      <c r="L175" s="68">
        <f t="shared" ref="L175:W175" si="50">L105</f>
        <v>0</v>
      </c>
      <c r="M175" s="68">
        <f t="shared" si="50"/>
        <v>0</v>
      </c>
      <c r="N175" s="68">
        <f t="shared" si="50"/>
        <v>0</v>
      </c>
      <c r="O175" s="68">
        <f t="shared" si="50"/>
        <v>0</v>
      </c>
      <c r="P175" s="68">
        <f t="shared" si="50"/>
        <v>0</v>
      </c>
      <c r="Q175" s="68">
        <f t="shared" si="50"/>
        <v>0</v>
      </c>
      <c r="R175" s="68">
        <f t="shared" si="50"/>
        <v>0</v>
      </c>
      <c r="S175" s="68">
        <f t="shared" si="50"/>
        <v>0</v>
      </c>
      <c r="T175" s="68">
        <f t="shared" si="50"/>
        <v>0</v>
      </c>
      <c r="U175" s="68">
        <f t="shared" si="50"/>
        <v>0</v>
      </c>
      <c r="V175" s="68">
        <f t="shared" si="50"/>
        <v>0</v>
      </c>
      <c r="W175" s="68">
        <f t="shared" si="50"/>
        <v>0</v>
      </c>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row>
    <row r="176" spans="1:45" s="33" customFormat="1" ht="20.149999999999999" customHeight="1" x14ac:dyDescent="0.3">
      <c r="A176" s="285"/>
      <c r="B176" s="285"/>
      <c r="C176" s="145" t="s">
        <v>105</v>
      </c>
      <c r="D176" s="352" t="s">
        <v>33</v>
      </c>
      <c r="E176" s="353"/>
      <c r="F176" s="354"/>
      <c r="G176" s="383"/>
      <c r="H176" s="40" t="s">
        <v>0</v>
      </c>
      <c r="I176" s="66">
        <f>I119</f>
        <v>0</v>
      </c>
      <c r="J176" s="383"/>
      <c r="K176" s="40" t="s">
        <v>0</v>
      </c>
      <c r="L176" s="68">
        <f t="shared" ref="L176:W176" si="51">L119</f>
        <v>0</v>
      </c>
      <c r="M176" s="68">
        <f t="shared" si="51"/>
        <v>0</v>
      </c>
      <c r="N176" s="68">
        <f t="shared" si="51"/>
        <v>0</v>
      </c>
      <c r="O176" s="68">
        <f t="shared" si="51"/>
        <v>0</v>
      </c>
      <c r="P176" s="68">
        <f t="shared" si="51"/>
        <v>0</v>
      </c>
      <c r="Q176" s="68">
        <f t="shared" si="51"/>
        <v>0</v>
      </c>
      <c r="R176" s="68">
        <f t="shared" si="51"/>
        <v>0</v>
      </c>
      <c r="S176" s="68">
        <f t="shared" si="51"/>
        <v>0</v>
      </c>
      <c r="T176" s="68">
        <f t="shared" si="51"/>
        <v>0</v>
      </c>
      <c r="U176" s="68">
        <f t="shared" si="51"/>
        <v>0</v>
      </c>
      <c r="V176" s="68">
        <f t="shared" si="51"/>
        <v>0</v>
      </c>
      <c r="W176" s="68">
        <f t="shared" si="51"/>
        <v>0</v>
      </c>
      <c r="X176" s="285"/>
      <c r="Y176" s="285"/>
      <c r="Z176" s="285"/>
      <c r="AA176" s="285"/>
      <c r="AB176" s="285"/>
      <c r="AC176" s="285"/>
      <c r="AD176" s="285"/>
      <c r="AE176" s="285"/>
      <c r="AF176" s="285"/>
      <c r="AG176" s="285"/>
      <c r="AH176" s="285"/>
      <c r="AI176" s="285"/>
      <c r="AJ176" s="285"/>
      <c r="AK176" s="285"/>
      <c r="AL176" s="285"/>
      <c r="AM176" s="285"/>
      <c r="AN176" s="285"/>
      <c r="AO176" s="285"/>
      <c r="AP176" s="285"/>
      <c r="AQ176" s="285"/>
      <c r="AR176" s="285"/>
      <c r="AS176" s="285"/>
    </row>
    <row r="177" spans="1:45" s="33" customFormat="1" ht="20.149999999999999" customHeight="1" x14ac:dyDescent="0.3">
      <c r="A177" s="285"/>
      <c r="B177" s="285"/>
      <c r="C177" s="145" t="s">
        <v>105</v>
      </c>
      <c r="D177" s="352" t="s">
        <v>36</v>
      </c>
      <c r="E177" s="353"/>
      <c r="F177" s="354"/>
      <c r="G177" s="383"/>
      <c r="H177" s="40" t="s">
        <v>0</v>
      </c>
      <c r="I177" s="66">
        <f>I137</f>
        <v>0</v>
      </c>
      <c r="J177" s="383"/>
      <c r="K177" s="40" t="s">
        <v>0</v>
      </c>
      <c r="L177" s="68">
        <f t="shared" ref="L177:W177" si="52">L137</f>
        <v>0</v>
      </c>
      <c r="M177" s="68">
        <f t="shared" si="52"/>
        <v>0</v>
      </c>
      <c r="N177" s="68">
        <f t="shared" si="52"/>
        <v>0</v>
      </c>
      <c r="O177" s="68">
        <f t="shared" si="52"/>
        <v>0</v>
      </c>
      <c r="P177" s="68">
        <f t="shared" si="52"/>
        <v>0</v>
      </c>
      <c r="Q177" s="68">
        <f t="shared" si="52"/>
        <v>0</v>
      </c>
      <c r="R177" s="68">
        <f t="shared" si="52"/>
        <v>0</v>
      </c>
      <c r="S177" s="68">
        <f t="shared" si="52"/>
        <v>0</v>
      </c>
      <c r="T177" s="68">
        <f t="shared" si="52"/>
        <v>0</v>
      </c>
      <c r="U177" s="68">
        <f t="shared" si="52"/>
        <v>0</v>
      </c>
      <c r="V177" s="68">
        <f t="shared" si="52"/>
        <v>0</v>
      </c>
      <c r="W177" s="68">
        <f t="shared" si="52"/>
        <v>0</v>
      </c>
      <c r="X177" s="285"/>
      <c r="Y177" s="285"/>
      <c r="Z177" s="285"/>
      <c r="AA177" s="285"/>
      <c r="AB177" s="285"/>
      <c r="AC177" s="285"/>
      <c r="AD177" s="285"/>
      <c r="AE177" s="285"/>
      <c r="AF177" s="285"/>
      <c r="AG177" s="285"/>
      <c r="AH177" s="285"/>
      <c r="AI177" s="285"/>
      <c r="AJ177" s="285"/>
      <c r="AK177" s="285"/>
      <c r="AL177" s="285"/>
      <c r="AM177" s="285"/>
      <c r="AN177" s="285"/>
      <c r="AO177" s="285"/>
      <c r="AP177" s="285"/>
      <c r="AQ177" s="285"/>
      <c r="AR177" s="285"/>
      <c r="AS177" s="285"/>
    </row>
    <row r="178" spans="1:45" s="33" customFormat="1" ht="20.149999999999999" customHeight="1" thickBot="1" x14ac:dyDescent="0.35">
      <c r="A178" s="285"/>
      <c r="B178" s="285"/>
      <c r="C178" s="145" t="s">
        <v>105</v>
      </c>
      <c r="D178" s="352" t="s">
        <v>34</v>
      </c>
      <c r="E178" s="353"/>
      <c r="F178" s="354"/>
      <c r="G178" s="383"/>
      <c r="H178" s="40" t="s">
        <v>0</v>
      </c>
      <c r="I178" s="66">
        <f>I151</f>
        <v>0</v>
      </c>
      <c r="J178" s="383"/>
      <c r="K178" s="40" t="s">
        <v>0</v>
      </c>
      <c r="L178" s="68">
        <f t="shared" ref="L178:W178" si="53">L151</f>
        <v>0</v>
      </c>
      <c r="M178" s="68">
        <f t="shared" si="53"/>
        <v>0</v>
      </c>
      <c r="N178" s="68">
        <f t="shared" si="53"/>
        <v>0</v>
      </c>
      <c r="O178" s="68">
        <f t="shared" si="53"/>
        <v>0</v>
      </c>
      <c r="P178" s="68">
        <f t="shared" si="53"/>
        <v>0</v>
      </c>
      <c r="Q178" s="68">
        <f t="shared" si="53"/>
        <v>0</v>
      </c>
      <c r="R178" s="68">
        <f t="shared" si="53"/>
        <v>0</v>
      </c>
      <c r="S178" s="68">
        <f t="shared" si="53"/>
        <v>0</v>
      </c>
      <c r="T178" s="68">
        <f t="shared" si="53"/>
        <v>0</v>
      </c>
      <c r="U178" s="68">
        <f t="shared" si="53"/>
        <v>0</v>
      </c>
      <c r="V178" s="68">
        <f t="shared" si="53"/>
        <v>0</v>
      </c>
      <c r="W178" s="68">
        <f t="shared" si="53"/>
        <v>0</v>
      </c>
      <c r="X178" s="285"/>
      <c r="Y178" s="285"/>
      <c r="Z178" s="285"/>
      <c r="AA178" s="285"/>
      <c r="AB178" s="285"/>
      <c r="AC178" s="285"/>
      <c r="AD178" s="285"/>
      <c r="AE178" s="285"/>
      <c r="AF178" s="285"/>
      <c r="AG178" s="285"/>
      <c r="AH178" s="285"/>
      <c r="AI178" s="285"/>
      <c r="AJ178" s="285"/>
      <c r="AK178" s="285"/>
      <c r="AL178" s="285"/>
      <c r="AM178" s="285"/>
      <c r="AN178" s="285"/>
      <c r="AO178" s="285"/>
      <c r="AP178" s="285"/>
      <c r="AQ178" s="285"/>
      <c r="AR178" s="285"/>
      <c r="AS178" s="285"/>
    </row>
    <row r="179" spans="1:45" s="33" customFormat="1" ht="20.149999999999999" customHeight="1" x14ac:dyDescent="0.3">
      <c r="A179" s="285"/>
      <c r="B179" s="285"/>
      <c r="C179" s="145" t="s">
        <v>105</v>
      </c>
      <c r="D179" s="417" t="s">
        <v>27</v>
      </c>
      <c r="E179" s="353"/>
      <c r="F179" s="354"/>
      <c r="G179" s="383"/>
      <c r="H179" s="40" t="s">
        <v>0</v>
      </c>
      <c r="I179" s="71">
        <f>SUM(I171:I178)</f>
        <v>0</v>
      </c>
      <c r="J179" s="383"/>
      <c r="K179" s="40" t="s">
        <v>0</v>
      </c>
      <c r="L179" s="72">
        <f t="shared" ref="L179:W179" si="54">SUM(L171:L178)</f>
        <v>0</v>
      </c>
      <c r="M179" s="72">
        <f t="shared" si="54"/>
        <v>0</v>
      </c>
      <c r="N179" s="72">
        <f t="shared" si="54"/>
        <v>0</v>
      </c>
      <c r="O179" s="72">
        <f t="shared" si="54"/>
        <v>0</v>
      </c>
      <c r="P179" s="72">
        <f t="shared" si="54"/>
        <v>0</v>
      </c>
      <c r="Q179" s="72">
        <f t="shared" si="54"/>
        <v>0</v>
      </c>
      <c r="R179" s="72">
        <f t="shared" si="54"/>
        <v>0</v>
      </c>
      <c r="S179" s="72">
        <f t="shared" si="54"/>
        <v>0</v>
      </c>
      <c r="T179" s="72">
        <f t="shared" si="54"/>
        <v>0</v>
      </c>
      <c r="U179" s="72">
        <f t="shared" si="54"/>
        <v>0</v>
      </c>
      <c r="V179" s="72">
        <f t="shared" si="54"/>
        <v>0</v>
      </c>
      <c r="W179" s="72">
        <f t="shared" si="54"/>
        <v>0</v>
      </c>
      <c r="X179" s="285"/>
      <c r="Y179" s="285"/>
      <c r="Z179" s="285"/>
      <c r="AA179" s="285"/>
      <c r="AB179" s="285"/>
      <c r="AC179" s="285"/>
      <c r="AD179" s="285"/>
      <c r="AE179" s="285"/>
      <c r="AF179" s="285"/>
      <c r="AG179" s="285"/>
      <c r="AH179" s="285"/>
      <c r="AI179" s="285"/>
      <c r="AJ179" s="285"/>
      <c r="AK179" s="285"/>
      <c r="AL179" s="285"/>
      <c r="AM179" s="285"/>
      <c r="AN179" s="285"/>
      <c r="AO179" s="285"/>
      <c r="AP179" s="285"/>
      <c r="AQ179" s="285"/>
      <c r="AR179" s="285"/>
      <c r="AS179" s="285"/>
    </row>
    <row r="180" spans="1:45" s="33" customFormat="1" ht="20.149999999999999" customHeight="1" thickBot="1" x14ac:dyDescent="0.35">
      <c r="A180" s="285"/>
      <c r="B180" s="285"/>
      <c r="C180" s="145" t="s">
        <v>105</v>
      </c>
      <c r="D180" s="366"/>
      <c r="E180" s="367"/>
      <c r="F180" s="368"/>
      <c r="G180" s="384"/>
      <c r="H180" s="40"/>
      <c r="I180" s="73"/>
      <c r="J180" s="384"/>
      <c r="K180" s="40"/>
      <c r="L180" s="348"/>
      <c r="M180" s="348"/>
      <c r="N180" s="348"/>
      <c r="O180" s="348"/>
      <c r="P180" s="348"/>
      <c r="Q180" s="348"/>
      <c r="R180" s="348"/>
      <c r="S180" s="348"/>
      <c r="T180" s="348"/>
      <c r="U180" s="348"/>
      <c r="V180" s="348"/>
      <c r="W180" s="349"/>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row>
    <row r="181" spans="1:45" s="33" customFormat="1" ht="20.149999999999999" customHeight="1" thickBot="1" x14ac:dyDescent="0.35">
      <c r="A181" s="285"/>
      <c r="B181" s="285"/>
      <c r="C181" s="145" t="s">
        <v>105</v>
      </c>
      <c r="D181" s="429" t="s">
        <v>140</v>
      </c>
      <c r="E181" s="430"/>
      <c r="F181" s="430"/>
      <c r="G181" s="74"/>
      <c r="H181" s="75" t="s">
        <v>0</v>
      </c>
      <c r="I181" s="79">
        <f>I169-I179</f>
        <v>0</v>
      </c>
      <c r="J181" s="77"/>
      <c r="K181" s="75" t="s">
        <v>0</v>
      </c>
      <c r="L181" s="76">
        <f t="shared" ref="L181:W181" si="55">L169-L179</f>
        <v>0</v>
      </c>
      <c r="M181" s="76">
        <f t="shared" si="55"/>
        <v>0</v>
      </c>
      <c r="N181" s="76">
        <f t="shared" si="55"/>
        <v>0</v>
      </c>
      <c r="O181" s="76">
        <f t="shared" si="55"/>
        <v>0</v>
      </c>
      <c r="P181" s="76">
        <f t="shared" si="55"/>
        <v>0</v>
      </c>
      <c r="Q181" s="76">
        <f t="shared" si="55"/>
        <v>0</v>
      </c>
      <c r="R181" s="76">
        <f t="shared" si="55"/>
        <v>0</v>
      </c>
      <c r="S181" s="76">
        <f t="shared" si="55"/>
        <v>0</v>
      </c>
      <c r="T181" s="76">
        <f t="shared" si="55"/>
        <v>0</v>
      </c>
      <c r="U181" s="76">
        <f t="shared" si="55"/>
        <v>0</v>
      </c>
      <c r="V181" s="76">
        <f t="shared" si="55"/>
        <v>0</v>
      </c>
      <c r="W181" s="78">
        <f t="shared" si="55"/>
        <v>0</v>
      </c>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row>
    <row r="182" spans="1:45" s="33" customFormat="1" ht="20.149999999999999" customHeight="1" x14ac:dyDescent="0.25">
      <c r="A182" s="285"/>
      <c r="B182" s="285"/>
      <c r="C182" s="424"/>
      <c r="D182" s="362"/>
      <c r="E182" s="285"/>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5"/>
      <c r="AR182" s="285"/>
      <c r="AS182" s="285"/>
    </row>
    <row r="183" spans="1:45" s="33" customFormat="1" ht="20.149999999999999" hidden="1" customHeight="1" x14ac:dyDescent="0.25">
      <c r="A183" s="285"/>
      <c r="B183" s="285"/>
      <c r="C183" s="424"/>
      <c r="D183" s="285"/>
      <c r="E183" s="285"/>
      <c r="F183" s="285"/>
      <c r="G183" s="285"/>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c r="AL183" s="285"/>
      <c r="AM183" s="285"/>
      <c r="AN183" s="285"/>
      <c r="AO183" s="285"/>
      <c r="AP183" s="285"/>
      <c r="AQ183" s="285"/>
      <c r="AR183" s="285"/>
      <c r="AS183" s="285"/>
    </row>
    <row r="184" spans="1:45" hidden="1" x14ac:dyDescent="0.3">
      <c r="A184" s="285"/>
      <c r="B184" s="285"/>
      <c r="C184" s="424"/>
      <c r="D184" s="285"/>
      <c r="E184" s="285"/>
      <c r="F184" s="285"/>
      <c r="G184" s="285"/>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c r="AL184" s="285"/>
      <c r="AM184" s="285"/>
      <c r="AN184" s="285"/>
      <c r="AO184" s="285"/>
      <c r="AP184" s="285"/>
      <c r="AQ184" s="285"/>
      <c r="AR184" s="285"/>
      <c r="AS184" s="285"/>
    </row>
    <row r="185" spans="1:45" hidden="1" x14ac:dyDescent="0.3">
      <c r="A185" s="285"/>
      <c r="B185" s="285"/>
      <c r="C185" s="424"/>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c r="AL185" s="285"/>
      <c r="AM185" s="285"/>
      <c r="AN185" s="285"/>
      <c r="AO185" s="285"/>
      <c r="AP185" s="285"/>
      <c r="AQ185" s="285"/>
      <c r="AR185" s="285"/>
      <c r="AS185" s="285"/>
    </row>
    <row r="186" spans="1:45" hidden="1" x14ac:dyDescent="0.3">
      <c r="A186" s="285"/>
      <c r="B186" s="285"/>
      <c r="C186" s="424"/>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row>
    <row r="187" spans="1:45" hidden="1" x14ac:dyDescent="0.3">
      <c r="A187" s="285"/>
      <c r="B187" s="285"/>
      <c r="C187" s="424"/>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row>
    <row r="188" spans="1:45" hidden="1" x14ac:dyDescent="0.3">
      <c r="A188" s="285"/>
      <c r="B188" s="285"/>
      <c r="C188" s="424"/>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c r="AL188" s="285"/>
      <c r="AM188" s="285"/>
      <c r="AN188" s="285"/>
      <c r="AO188" s="285"/>
      <c r="AP188" s="285"/>
      <c r="AQ188" s="285"/>
      <c r="AR188" s="285"/>
      <c r="AS188" s="285"/>
    </row>
    <row r="189" spans="1:45" hidden="1" x14ac:dyDescent="0.3">
      <c r="A189" s="285"/>
      <c r="B189" s="285"/>
      <c r="C189" s="424"/>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c r="AL189" s="285"/>
      <c r="AM189" s="285"/>
      <c r="AN189" s="285"/>
      <c r="AO189" s="285"/>
      <c r="AP189" s="285"/>
      <c r="AQ189" s="285"/>
      <c r="AR189" s="285"/>
      <c r="AS189" s="285"/>
    </row>
    <row r="190" spans="1:45" hidden="1" x14ac:dyDescent="0.3">
      <c r="A190" s="285"/>
      <c r="B190" s="285"/>
      <c r="C190" s="424"/>
      <c r="D190" s="285"/>
      <c r="E190" s="285"/>
      <c r="F190" s="285"/>
      <c r="G190" s="285"/>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c r="AL190" s="285"/>
      <c r="AM190" s="285"/>
      <c r="AN190" s="285"/>
      <c r="AO190" s="285"/>
      <c r="AP190" s="285"/>
      <c r="AQ190" s="285"/>
      <c r="AR190" s="285"/>
      <c r="AS190" s="285"/>
    </row>
    <row r="191" spans="1:45" hidden="1" x14ac:dyDescent="0.3">
      <c r="A191" s="285"/>
      <c r="B191" s="285"/>
      <c r="C191" s="424"/>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c r="AL191" s="285"/>
      <c r="AM191" s="285"/>
      <c r="AN191" s="285"/>
      <c r="AO191" s="285"/>
      <c r="AP191" s="285"/>
      <c r="AQ191" s="285"/>
      <c r="AR191" s="285"/>
      <c r="AS191" s="285"/>
    </row>
    <row r="192" spans="1:45" hidden="1" x14ac:dyDescent="0.3">
      <c r="A192" s="285"/>
      <c r="B192" s="285"/>
      <c r="C192" s="424"/>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row>
    <row r="193" spans="1:45" hidden="1" x14ac:dyDescent="0.3">
      <c r="A193" s="285"/>
      <c r="B193" s="285"/>
      <c r="C193" s="424"/>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row>
    <row r="194" spans="1:45" hidden="1" x14ac:dyDescent="0.3">
      <c r="A194" s="285"/>
      <c r="B194" s="285"/>
      <c r="C194" s="424"/>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row>
    <row r="195" spans="1:45" hidden="1" x14ac:dyDescent="0.3">
      <c r="A195" s="285"/>
      <c r="B195" s="285"/>
      <c r="C195" s="424"/>
      <c r="D195" s="285"/>
      <c r="E195" s="285"/>
      <c r="F195" s="285"/>
      <c r="G195" s="285"/>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c r="AL195" s="285"/>
      <c r="AM195" s="285"/>
      <c r="AN195" s="285"/>
      <c r="AO195" s="285"/>
      <c r="AP195" s="285"/>
      <c r="AQ195" s="285"/>
      <c r="AR195" s="285"/>
      <c r="AS195" s="285"/>
    </row>
    <row r="196" spans="1:45" hidden="1" x14ac:dyDescent="0.3">
      <c r="A196" s="285"/>
      <c r="B196" s="285"/>
      <c r="C196" s="424"/>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row>
    <row r="197" spans="1:45" hidden="1" x14ac:dyDescent="0.3">
      <c r="A197" s="285"/>
      <c r="B197" s="285"/>
      <c r="C197" s="424"/>
      <c r="D197" s="285"/>
      <c r="E197" s="285"/>
      <c r="F197" s="285"/>
      <c r="G197" s="285"/>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c r="AL197" s="285"/>
      <c r="AM197" s="285"/>
      <c r="AN197" s="285"/>
      <c r="AO197" s="285"/>
      <c r="AP197" s="285"/>
      <c r="AQ197" s="285"/>
      <c r="AR197" s="285"/>
      <c r="AS197" s="285"/>
    </row>
    <row r="198" spans="1:45" hidden="1" x14ac:dyDescent="0.3">
      <c r="A198" s="285"/>
      <c r="B198" s="285"/>
      <c r="C198" s="424"/>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row>
    <row r="199" spans="1:45" hidden="1" x14ac:dyDescent="0.3">
      <c r="A199" s="285"/>
      <c r="B199" s="285"/>
      <c r="C199" s="424"/>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row>
    <row r="200" spans="1:45" hidden="1" x14ac:dyDescent="0.3">
      <c r="A200" s="285"/>
      <c r="B200" s="285"/>
      <c r="C200" s="424"/>
      <c r="D200" s="285"/>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row>
    <row r="201" spans="1:45" hidden="1" x14ac:dyDescent="0.3">
      <c r="A201" s="285"/>
      <c r="B201" s="285"/>
      <c r="C201" s="424"/>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row>
    <row r="202" spans="1:45" hidden="1" x14ac:dyDescent="0.3">
      <c r="A202" s="285"/>
      <c r="B202" s="285"/>
      <c r="C202" s="424"/>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row>
    <row r="203" spans="1:45" hidden="1" x14ac:dyDescent="0.3">
      <c r="A203" s="285"/>
      <c r="B203" s="285"/>
      <c r="C203" s="424"/>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row>
    <row r="204" spans="1:45" hidden="1" x14ac:dyDescent="0.3">
      <c r="A204" s="285"/>
      <c r="B204" s="285"/>
      <c r="C204" s="424"/>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row>
    <row r="205" spans="1:45" hidden="1" x14ac:dyDescent="0.3">
      <c r="A205" s="285"/>
      <c r="B205" s="285"/>
      <c r="C205" s="424"/>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row>
    <row r="206" spans="1:45" hidden="1" x14ac:dyDescent="0.3">
      <c r="A206" s="284"/>
      <c r="B206" s="284"/>
      <c r="C206" s="424"/>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row>
    <row r="207" spans="1:45" hidden="1" x14ac:dyDescent="0.3">
      <c r="A207" s="284"/>
      <c r="B207" s="284"/>
      <c r="C207" s="424"/>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c r="AL207" s="285"/>
      <c r="AM207" s="285"/>
      <c r="AN207" s="285"/>
      <c r="AO207" s="285"/>
      <c r="AP207" s="285"/>
      <c r="AQ207" s="285"/>
      <c r="AR207" s="285"/>
      <c r="AS207" s="285"/>
    </row>
    <row r="208" spans="1:45" hidden="1" x14ac:dyDescent="0.3">
      <c r="A208" s="284"/>
      <c r="B208" s="284"/>
      <c r="C208" s="424"/>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c r="AL208" s="285"/>
      <c r="AM208" s="285"/>
      <c r="AN208" s="285"/>
      <c r="AO208" s="285"/>
      <c r="AP208" s="285"/>
      <c r="AQ208" s="285"/>
      <c r="AR208" s="285"/>
      <c r="AS208" s="285"/>
    </row>
    <row r="209" spans="1:45" hidden="1" x14ac:dyDescent="0.3">
      <c r="A209" s="284"/>
      <c r="B209" s="284"/>
      <c r="C209" s="424"/>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c r="AL209" s="285"/>
      <c r="AM209" s="285"/>
      <c r="AN209" s="285"/>
      <c r="AO209" s="285"/>
      <c r="AP209" s="285"/>
      <c r="AQ209" s="285"/>
      <c r="AR209" s="285"/>
      <c r="AS209" s="285"/>
    </row>
    <row r="210" spans="1:45" hidden="1" x14ac:dyDescent="0.3">
      <c r="A210" s="284"/>
      <c r="B210" s="284"/>
      <c r="C210" s="424"/>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row>
    <row r="211" spans="1:45" hidden="1" x14ac:dyDescent="0.3">
      <c r="A211" s="284"/>
      <c r="B211" s="284"/>
      <c r="C211" s="424"/>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row>
    <row r="212" spans="1:45" hidden="1" x14ac:dyDescent="0.3">
      <c r="A212" s="284"/>
      <c r="B212" s="284"/>
      <c r="C212" s="424"/>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c r="AL212" s="285"/>
      <c r="AM212" s="285"/>
      <c r="AN212" s="285"/>
      <c r="AO212" s="285"/>
      <c r="AP212" s="285"/>
      <c r="AQ212" s="285"/>
      <c r="AR212" s="285"/>
      <c r="AS212" s="285"/>
    </row>
    <row r="213" spans="1:45" hidden="1" x14ac:dyDescent="0.3">
      <c r="A213" s="284"/>
      <c r="B213" s="284"/>
      <c r="C213" s="424"/>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c r="AL213" s="285"/>
      <c r="AM213" s="285"/>
      <c r="AN213" s="285"/>
      <c r="AO213" s="285"/>
      <c r="AP213" s="285"/>
      <c r="AQ213" s="285"/>
      <c r="AR213" s="285"/>
      <c r="AS213" s="285"/>
    </row>
    <row r="214" spans="1:45" hidden="1" x14ac:dyDescent="0.3">
      <c r="A214" s="284"/>
      <c r="B214" s="284"/>
      <c r="C214" s="424"/>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c r="AL214" s="285"/>
      <c r="AM214" s="285"/>
      <c r="AN214" s="285"/>
      <c r="AO214" s="285"/>
      <c r="AP214" s="285"/>
      <c r="AQ214" s="285"/>
      <c r="AR214" s="285"/>
      <c r="AS214" s="285"/>
    </row>
    <row r="215" spans="1:45" hidden="1" x14ac:dyDescent="0.3">
      <c r="A215" s="284"/>
      <c r="B215" s="284"/>
      <c r="C215" s="424"/>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row>
    <row r="216" spans="1:45" hidden="1" x14ac:dyDescent="0.3">
      <c r="A216" s="284"/>
      <c r="B216" s="284"/>
      <c r="C216" s="424"/>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row>
    <row r="217" spans="1:45" hidden="1" x14ac:dyDescent="0.3">
      <c r="A217" s="284"/>
      <c r="B217" s="284"/>
      <c r="C217" s="424"/>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row>
    <row r="218" spans="1:45" hidden="1" x14ac:dyDescent="0.3">
      <c r="A218" s="284"/>
      <c r="B218" s="284"/>
      <c r="C218" s="424"/>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c r="AL218" s="285"/>
      <c r="AM218" s="285"/>
      <c r="AN218" s="285"/>
      <c r="AO218" s="285"/>
      <c r="AP218" s="285"/>
      <c r="AQ218" s="285"/>
      <c r="AR218" s="285"/>
      <c r="AS218" s="285"/>
    </row>
    <row r="219" spans="1:45" hidden="1" x14ac:dyDescent="0.3">
      <c r="A219" s="284"/>
      <c r="B219" s="284"/>
      <c r="C219" s="424"/>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c r="AL219" s="285"/>
      <c r="AM219" s="285"/>
      <c r="AN219" s="285"/>
      <c r="AO219" s="285"/>
      <c r="AP219" s="285"/>
      <c r="AQ219" s="285"/>
      <c r="AR219" s="285"/>
      <c r="AS219" s="285"/>
    </row>
    <row r="220" spans="1:45" hidden="1" x14ac:dyDescent="0.3">
      <c r="A220" s="284"/>
      <c r="B220" s="284"/>
      <c r="C220" s="424"/>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c r="AL220" s="285"/>
      <c r="AM220" s="285"/>
      <c r="AN220" s="285"/>
      <c r="AO220" s="285"/>
      <c r="AP220" s="285"/>
      <c r="AQ220" s="285"/>
      <c r="AR220" s="285"/>
      <c r="AS220" s="285"/>
    </row>
    <row r="221" spans="1:45" hidden="1" x14ac:dyDescent="0.3">
      <c r="A221" s="284"/>
      <c r="B221" s="284"/>
      <c r="C221" s="424"/>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row>
    <row r="222" spans="1:45" hidden="1" x14ac:dyDescent="0.3">
      <c r="A222" s="284"/>
      <c r="B222" s="284"/>
      <c r="C222" s="424"/>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row>
    <row r="223" spans="1:45" hidden="1" x14ac:dyDescent="0.3">
      <c r="A223" s="284"/>
      <c r="B223" s="284"/>
      <c r="C223" s="424"/>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row>
    <row r="224" spans="1:45" hidden="1" x14ac:dyDescent="0.3">
      <c r="A224" s="284"/>
      <c r="B224" s="284"/>
      <c r="C224" s="424"/>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c r="AL224" s="285"/>
      <c r="AM224" s="285"/>
      <c r="AN224" s="285"/>
      <c r="AO224" s="285"/>
      <c r="AP224" s="285"/>
      <c r="AQ224" s="285"/>
      <c r="AR224" s="285"/>
      <c r="AS224" s="285"/>
    </row>
    <row r="225" spans="1:45" hidden="1" x14ac:dyDescent="0.3">
      <c r="A225" s="284"/>
      <c r="B225" s="284"/>
      <c r="C225" s="424"/>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c r="AL225" s="285"/>
      <c r="AM225" s="285"/>
      <c r="AN225" s="285"/>
      <c r="AO225" s="285"/>
      <c r="AP225" s="285"/>
      <c r="AQ225" s="285"/>
      <c r="AR225" s="285"/>
      <c r="AS225" s="285"/>
    </row>
    <row r="226" spans="1:45" hidden="1" x14ac:dyDescent="0.3">
      <c r="A226" s="284"/>
      <c r="B226" s="284"/>
      <c r="C226" s="424"/>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c r="AL226" s="285"/>
      <c r="AM226" s="285"/>
      <c r="AN226" s="285"/>
      <c r="AO226" s="285"/>
      <c r="AP226" s="285"/>
      <c r="AQ226" s="285"/>
      <c r="AR226" s="285"/>
      <c r="AS226" s="285"/>
    </row>
    <row r="227" spans="1:45" hidden="1" x14ac:dyDescent="0.3">
      <c r="A227" s="284"/>
      <c r="B227" s="284"/>
      <c r="C227" s="424"/>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c r="AL227" s="285"/>
      <c r="AM227" s="285"/>
      <c r="AN227" s="285"/>
      <c r="AO227" s="285"/>
      <c r="AP227" s="285"/>
      <c r="AQ227" s="285"/>
      <c r="AR227" s="285"/>
      <c r="AS227" s="285"/>
    </row>
    <row r="228" spans="1:45" hidden="1" x14ac:dyDescent="0.3">
      <c r="A228" s="284"/>
      <c r="B228" s="284"/>
      <c r="C228" s="424"/>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row>
    <row r="229" spans="1:45" hidden="1" x14ac:dyDescent="0.3">
      <c r="A229" s="284"/>
      <c r="B229" s="284"/>
      <c r="C229" s="424"/>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row>
    <row r="230" spans="1:45" hidden="1" x14ac:dyDescent="0.3">
      <c r="A230" s="284"/>
      <c r="B230" s="284"/>
      <c r="C230" s="424"/>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c r="AL230" s="285"/>
      <c r="AM230" s="285"/>
      <c r="AN230" s="285"/>
      <c r="AO230" s="285"/>
      <c r="AP230" s="285"/>
      <c r="AQ230" s="285"/>
      <c r="AR230" s="285"/>
      <c r="AS230" s="285"/>
    </row>
    <row r="231" spans="1:45" hidden="1" x14ac:dyDescent="0.3">
      <c r="A231" s="284"/>
      <c r="B231" s="284"/>
      <c r="C231" s="424"/>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c r="AL231" s="285"/>
      <c r="AM231" s="285"/>
      <c r="AN231" s="285"/>
      <c r="AO231" s="285"/>
      <c r="AP231" s="285"/>
      <c r="AQ231" s="285"/>
      <c r="AR231" s="285"/>
      <c r="AS231" s="285"/>
    </row>
    <row r="232" spans="1:45" hidden="1" x14ac:dyDescent="0.3">
      <c r="A232" s="284"/>
      <c r="B232" s="284"/>
      <c r="C232" s="424"/>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c r="AL232" s="285"/>
      <c r="AM232" s="285"/>
      <c r="AN232" s="285"/>
      <c r="AO232" s="285"/>
      <c r="AP232" s="285"/>
      <c r="AQ232" s="285"/>
      <c r="AR232" s="285"/>
      <c r="AS232" s="285"/>
    </row>
    <row r="233" spans="1:45" hidden="1" x14ac:dyDescent="0.3">
      <c r="A233" s="284"/>
      <c r="B233" s="284"/>
      <c r="C233" s="424"/>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c r="AL233" s="285"/>
      <c r="AM233" s="285"/>
      <c r="AN233" s="285"/>
      <c r="AO233" s="285"/>
      <c r="AP233" s="285"/>
      <c r="AQ233" s="285"/>
      <c r="AR233" s="285"/>
      <c r="AS233" s="285"/>
    </row>
    <row r="234" spans="1:45" hidden="1" x14ac:dyDescent="0.3">
      <c r="A234" s="284"/>
      <c r="B234" s="284"/>
      <c r="C234" s="424"/>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row>
    <row r="235" spans="1:45" hidden="1" x14ac:dyDescent="0.3">
      <c r="A235" s="284"/>
      <c r="B235" s="284"/>
      <c r="C235" s="424"/>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c r="AL235" s="285"/>
      <c r="AM235" s="285"/>
      <c r="AN235" s="285"/>
      <c r="AO235" s="285"/>
      <c r="AP235" s="285"/>
      <c r="AQ235" s="285"/>
      <c r="AR235" s="285"/>
      <c r="AS235" s="285"/>
    </row>
    <row r="236" spans="1:45" hidden="1" x14ac:dyDescent="0.3">
      <c r="A236" s="284"/>
      <c r="B236" s="284"/>
      <c r="C236" s="424"/>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c r="AL236" s="285"/>
      <c r="AM236" s="285"/>
      <c r="AN236" s="285"/>
      <c r="AO236" s="285"/>
      <c r="AP236" s="285"/>
      <c r="AQ236" s="285"/>
      <c r="AR236" s="285"/>
      <c r="AS236" s="285"/>
    </row>
    <row r="237" spans="1:45" hidden="1" x14ac:dyDescent="0.3">
      <c r="A237" s="284"/>
      <c r="B237" s="284"/>
      <c r="C237" s="424"/>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c r="AL237" s="285"/>
      <c r="AM237" s="285"/>
      <c r="AN237" s="285"/>
      <c r="AO237" s="285"/>
      <c r="AP237" s="285"/>
      <c r="AQ237" s="285"/>
      <c r="AR237" s="285"/>
      <c r="AS237" s="285"/>
    </row>
    <row r="238" spans="1:45" hidden="1" x14ac:dyDescent="0.3">
      <c r="A238" s="284"/>
      <c r="B238" s="284"/>
      <c r="C238" s="424"/>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c r="AL238" s="285"/>
      <c r="AM238" s="285"/>
      <c r="AN238" s="285"/>
      <c r="AO238" s="285"/>
      <c r="AP238" s="285"/>
      <c r="AQ238" s="285"/>
      <c r="AR238" s="285"/>
      <c r="AS238" s="285"/>
    </row>
    <row r="239" spans="1:45" hidden="1" x14ac:dyDescent="0.3">
      <c r="A239" s="284"/>
      <c r="B239" s="284"/>
      <c r="C239" s="424"/>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c r="AL239" s="285"/>
      <c r="AM239" s="285"/>
      <c r="AN239" s="285"/>
      <c r="AO239" s="285"/>
      <c r="AP239" s="285"/>
      <c r="AQ239" s="285"/>
      <c r="AR239" s="285"/>
      <c r="AS239" s="285"/>
    </row>
    <row r="240" spans="1:45" hidden="1" x14ac:dyDescent="0.3">
      <c r="A240" s="284"/>
      <c r="B240" s="284"/>
      <c r="C240" s="424"/>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c r="AL240" s="285"/>
      <c r="AM240" s="285"/>
      <c r="AN240" s="285"/>
      <c r="AO240" s="285"/>
      <c r="AP240" s="285"/>
      <c r="AQ240" s="285"/>
      <c r="AR240" s="285"/>
      <c r="AS240" s="285"/>
    </row>
    <row r="241" spans="1:45" hidden="1" x14ac:dyDescent="0.3">
      <c r="A241" s="284"/>
      <c r="B241" s="284"/>
      <c r="C241" s="424"/>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85"/>
      <c r="AP241" s="285"/>
      <c r="AQ241" s="285"/>
      <c r="AR241" s="285"/>
      <c r="AS241" s="285"/>
    </row>
    <row r="242" spans="1:45" hidden="1" x14ac:dyDescent="0.3">
      <c r="A242" s="284"/>
      <c r="B242" s="284"/>
      <c r="C242" s="424"/>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c r="AL242" s="285"/>
      <c r="AM242" s="285"/>
      <c r="AN242" s="285"/>
      <c r="AO242" s="285"/>
      <c r="AP242" s="285"/>
      <c r="AQ242" s="285"/>
      <c r="AR242" s="285"/>
      <c r="AS242" s="285"/>
    </row>
    <row r="243" spans="1:45" hidden="1" x14ac:dyDescent="0.3">
      <c r="A243" s="284"/>
      <c r="B243" s="284"/>
      <c r="C243" s="424"/>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c r="AL243" s="285"/>
      <c r="AM243" s="285"/>
      <c r="AN243" s="285"/>
      <c r="AO243" s="285"/>
      <c r="AP243" s="285"/>
      <c r="AQ243" s="285"/>
      <c r="AR243" s="285"/>
      <c r="AS243" s="285"/>
    </row>
    <row r="244" spans="1:45" hidden="1" x14ac:dyDescent="0.3">
      <c r="A244" s="284"/>
      <c r="B244" s="284"/>
      <c r="C244" s="424"/>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c r="AL244" s="285"/>
      <c r="AM244" s="285"/>
      <c r="AN244" s="285"/>
      <c r="AO244" s="285"/>
      <c r="AP244" s="285"/>
      <c r="AQ244" s="285"/>
      <c r="AR244" s="285"/>
      <c r="AS244" s="285"/>
    </row>
    <row r="245" spans="1:45" hidden="1" x14ac:dyDescent="0.3">
      <c r="A245" s="284"/>
      <c r="B245" s="284"/>
      <c r="C245" s="424"/>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c r="AL245" s="285"/>
      <c r="AM245" s="285"/>
      <c r="AN245" s="285"/>
      <c r="AO245" s="285"/>
      <c r="AP245" s="285"/>
      <c r="AQ245" s="285"/>
      <c r="AR245" s="285"/>
      <c r="AS245" s="285"/>
    </row>
    <row r="246" spans="1:45" hidden="1" x14ac:dyDescent="0.3">
      <c r="A246" s="284"/>
      <c r="B246" s="284"/>
      <c r="C246" s="424"/>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row>
    <row r="247" spans="1:45" hidden="1" x14ac:dyDescent="0.3">
      <c r="A247" s="284"/>
      <c r="B247" s="284"/>
      <c r="C247" s="424"/>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row>
    <row r="248" spans="1:45" hidden="1" x14ac:dyDescent="0.3">
      <c r="A248" s="284"/>
      <c r="B248" s="284"/>
      <c r="C248" s="424"/>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row>
    <row r="249" spans="1:45" hidden="1" x14ac:dyDescent="0.3">
      <c r="A249" s="284"/>
      <c r="B249" s="284"/>
      <c r="C249" s="424"/>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c r="AL249" s="285"/>
      <c r="AM249" s="285"/>
      <c r="AN249" s="285"/>
      <c r="AO249" s="285"/>
      <c r="AP249" s="285"/>
      <c r="AQ249" s="285"/>
      <c r="AR249" s="285"/>
      <c r="AS249" s="285"/>
    </row>
    <row r="250" spans="1:45" hidden="1" x14ac:dyDescent="0.3">
      <c r="A250" s="284"/>
      <c r="B250" s="284"/>
      <c r="C250" s="424"/>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c r="AL250" s="285"/>
      <c r="AM250" s="285"/>
      <c r="AN250" s="285"/>
      <c r="AO250" s="285"/>
      <c r="AP250" s="285"/>
      <c r="AQ250" s="285"/>
      <c r="AR250" s="285"/>
      <c r="AS250" s="285"/>
    </row>
    <row r="251" spans="1:45" hidden="1" x14ac:dyDescent="0.3">
      <c r="A251" s="284"/>
      <c r="B251" s="284"/>
      <c r="C251" s="424"/>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c r="AL251" s="285"/>
      <c r="AM251" s="285"/>
      <c r="AN251" s="285"/>
      <c r="AO251" s="285"/>
      <c r="AP251" s="285"/>
      <c r="AQ251" s="285"/>
      <c r="AR251" s="285"/>
      <c r="AS251" s="285"/>
    </row>
    <row r="252" spans="1:45" hidden="1" x14ac:dyDescent="0.3">
      <c r="A252" s="284"/>
      <c r="B252" s="284"/>
      <c r="C252" s="424"/>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c r="AL252" s="285"/>
      <c r="AM252" s="285"/>
      <c r="AN252" s="285"/>
      <c r="AO252" s="285"/>
      <c r="AP252" s="285"/>
      <c r="AQ252" s="285"/>
      <c r="AR252" s="285"/>
      <c r="AS252" s="285"/>
    </row>
    <row r="253" spans="1:45" hidden="1" x14ac:dyDescent="0.3">
      <c r="A253" s="284"/>
      <c r="B253" s="284"/>
      <c r="C253" s="424"/>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c r="AL253" s="285"/>
      <c r="AM253" s="285"/>
      <c r="AN253" s="285"/>
      <c r="AO253" s="285"/>
      <c r="AP253" s="285"/>
      <c r="AQ253" s="285"/>
      <c r="AR253" s="285"/>
      <c r="AS253" s="285"/>
    </row>
    <row r="254" spans="1:45" hidden="1" x14ac:dyDescent="0.3">
      <c r="A254" s="284"/>
      <c r="B254" s="284"/>
      <c r="C254" s="424"/>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row>
    <row r="255" spans="1:45" hidden="1" x14ac:dyDescent="0.3">
      <c r="A255" s="284"/>
      <c r="B255" s="284"/>
      <c r="C255" s="424"/>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c r="AL255" s="285"/>
      <c r="AM255" s="285"/>
      <c r="AN255" s="285"/>
      <c r="AO255" s="285"/>
      <c r="AP255" s="285"/>
      <c r="AQ255" s="285"/>
      <c r="AR255" s="285"/>
      <c r="AS255" s="285"/>
    </row>
    <row r="256" spans="1:45" hidden="1" x14ac:dyDescent="0.3">
      <c r="A256" s="284"/>
      <c r="B256" s="284"/>
      <c r="C256" s="424"/>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c r="AL256" s="285"/>
      <c r="AM256" s="285"/>
      <c r="AN256" s="285"/>
      <c r="AO256" s="285"/>
      <c r="AP256" s="285"/>
      <c r="AQ256" s="285"/>
      <c r="AR256" s="285"/>
      <c r="AS256" s="285"/>
    </row>
    <row r="257" spans="1:45" hidden="1" x14ac:dyDescent="0.3">
      <c r="A257" s="284"/>
      <c r="B257" s="284"/>
      <c r="C257" s="424"/>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c r="AL257" s="285"/>
      <c r="AM257" s="285"/>
      <c r="AN257" s="285"/>
      <c r="AO257" s="285"/>
      <c r="AP257" s="285"/>
      <c r="AQ257" s="285"/>
      <c r="AR257" s="285"/>
      <c r="AS257" s="285"/>
    </row>
    <row r="258" spans="1:45" hidden="1" x14ac:dyDescent="0.3">
      <c r="A258" s="284"/>
      <c r="B258" s="284"/>
      <c r="C258" s="424"/>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285"/>
      <c r="AP258" s="285"/>
      <c r="AQ258" s="285"/>
      <c r="AR258" s="285"/>
      <c r="AS258" s="285"/>
    </row>
    <row r="259" spans="1:45" hidden="1" x14ac:dyDescent="0.3">
      <c r="A259" s="284"/>
      <c r="B259" s="284"/>
      <c r="C259" s="424"/>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row>
    <row r="260" spans="1:45" hidden="1" x14ac:dyDescent="0.3">
      <c r="A260" s="284"/>
      <c r="B260" s="284"/>
      <c r="C260" s="424"/>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row>
    <row r="261" spans="1:45" hidden="1" x14ac:dyDescent="0.3">
      <c r="A261" s="284"/>
      <c r="B261" s="284"/>
      <c r="C261" s="424"/>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c r="AL261" s="285"/>
      <c r="AM261" s="285"/>
      <c r="AN261" s="285"/>
      <c r="AO261" s="285"/>
      <c r="AP261" s="285"/>
      <c r="AQ261" s="285"/>
      <c r="AR261" s="285"/>
      <c r="AS261" s="285"/>
    </row>
    <row r="262" spans="1:45" hidden="1" x14ac:dyDescent="0.3">
      <c r="A262" s="284"/>
      <c r="B262" s="284"/>
      <c r="C262" s="424"/>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c r="AL262" s="285"/>
      <c r="AM262" s="285"/>
      <c r="AN262" s="285"/>
      <c r="AO262" s="285"/>
      <c r="AP262" s="285"/>
      <c r="AQ262" s="285"/>
      <c r="AR262" s="285"/>
      <c r="AS262" s="285"/>
    </row>
    <row r="263" spans="1:45" hidden="1" x14ac:dyDescent="0.3">
      <c r="A263" s="284"/>
      <c r="B263" s="284"/>
      <c r="C263" s="424"/>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c r="AL263" s="285"/>
      <c r="AM263" s="285"/>
      <c r="AN263" s="285"/>
      <c r="AO263" s="285"/>
      <c r="AP263" s="285"/>
      <c r="AQ263" s="285"/>
      <c r="AR263" s="285"/>
      <c r="AS263" s="285"/>
    </row>
    <row r="264" spans="1:45" hidden="1" x14ac:dyDescent="0.3">
      <c r="A264" s="284"/>
      <c r="B264" s="284"/>
      <c r="C264" s="424"/>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c r="AL264" s="285"/>
      <c r="AM264" s="285"/>
      <c r="AN264" s="285"/>
      <c r="AO264" s="285"/>
      <c r="AP264" s="285"/>
      <c r="AQ264" s="285"/>
      <c r="AR264" s="285"/>
      <c r="AS264" s="285"/>
    </row>
    <row r="265" spans="1:45" hidden="1" x14ac:dyDescent="0.3">
      <c r="A265" s="284"/>
      <c r="B265" s="284"/>
    </row>
    <row r="316" spans="5:5" hidden="1" x14ac:dyDescent="0.3">
      <c r="E316" s="34"/>
    </row>
  </sheetData>
  <sheetProtection algorithmName="SHA-512" hashValue="V7f2WcLRfU389FtAnxCS+4T7hOfdc3d3+enlXsbfMCcwcg7OnyJpPWAHka9knjcwXU3PZ3w9mcj6XTRR5dOfvg==" saltValue="Vu9J6ywJfcWdVKKjEer6tw==" spinCount="100000" sheet="1" objects="1" scenarios="1" autoFilter="0"/>
  <autoFilter ref="C1:C181" xr:uid="{00000000-0009-0000-0000-000004000000}"/>
  <mergeCells count="270">
    <mergeCell ref="D168:F168"/>
    <mergeCell ref="G168:G180"/>
    <mergeCell ref="K168:L168"/>
    <mergeCell ref="D161:F161"/>
    <mergeCell ref="D162:F162"/>
    <mergeCell ref="D146:F146"/>
    <mergeCell ref="D147:F147"/>
    <mergeCell ref="D163:F163"/>
    <mergeCell ref="D149:F149"/>
    <mergeCell ref="D150:F150"/>
    <mergeCell ref="D148:F148"/>
    <mergeCell ref="A206:B265"/>
    <mergeCell ref="D31:F31"/>
    <mergeCell ref="D32:F32"/>
    <mergeCell ref="E97:F97"/>
    <mergeCell ref="E98:F98"/>
    <mergeCell ref="E99:F99"/>
    <mergeCell ref="B166:B205"/>
    <mergeCell ref="D166:W167"/>
    <mergeCell ref="D176:F176"/>
    <mergeCell ref="D177:F177"/>
    <mergeCell ref="D169:F169"/>
    <mergeCell ref="D171:F171"/>
    <mergeCell ref="D172:F172"/>
    <mergeCell ref="H168:I168"/>
    <mergeCell ref="J168:J180"/>
    <mergeCell ref="D178:F178"/>
    <mergeCell ref="L180:W180"/>
    <mergeCell ref="J156:J163"/>
    <mergeCell ref="K156:L156"/>
    <mergeCell ref="D157:F157"/>
    <mergeCell ref="D158:F158"/>
    <mergeCell ref="L158:W158"/>
    <mergeCell ref="D159:F159"/>
    <mergeCell ref="D160:F160"/>
    <mergeCell ref="A154:A205"/>
    <mergeCell ref="D154:W155"/>
    <mergeCell ref="D156:F156"/>
    <mergeCell ref="G156:G163"/>
    <mergeCell ref="H156:I156"/>
    <mergeCell ref="D143:F143"/>
    <mergeCell ref="D144:F144"/>
    <mergeCell ref="D145:F145"/>
    <mergeCell ref="A124:A153"/>
    <mergeCell ref="D124:F124"/>
    <mergeCell ref="G124:W124"/>
    <mergeCell ref="D125:F125"/>
    <mergeCell ref="D181:F181"/>
    <mergeCell ref="C182:C264"/>
    <mergeCell ref="D182:AS264"/>
    <mergeCell ref="D179:F179"/>
    <mergeCell ref="D180:F180"/>
    <mergeCell ref="D175:F175"/>
    <mergeCell ref="D170:F170"/>
    <mergeCell ref="D173:F173"/>
    <mergeCell ref="D174:F174"/>
    <mergeCell ref="D164:F164"/>
    <mergeCell ref="D165:W165"/>
    <mergeCell ref="L170:W170"/>
    <mergeCell ref="B139:B165"/>
    <mergeCell ref="D139:F139"/>
    <mergeCell ref="G139:W139"/>
    <mergeCell ref="D140:F140"/>
    <mergeCell ref="G140:G151"/>
    <mergeCell ref="H140:I140"/>
    <mergeCell ref="J140:J151"/>
    <mergeCell ref="G125:G137"/>
    <mergeCell ref="H125:I125"/>
    <mergeCell ref="J125:J137"/>
    <mergeCell ref="K125:L125"/>
    <mergeCell ref="D126:F126"/>
    <mergeCell ref="D127:F127"/>
    <mergeCell ref="D151:F151"/>
    <mergeCell ref="D152:W152"/>
    <mergeCell ref="D153:W153"/>
    <mergeCell ref="K140:L140"/>
    <mergeCell ref="D141:F141"/>
    <mergeCell ref="D129:F129"/>
    <mergeCell ref="D130:F130"/>
    <mergeCell ref="D131:F131"/>
    <mergeCell ref="D132:F132"/>
    <mergeCell ref="D142:F142"/>
    <mergeCell ref="D133:F133"/>
    <mergeCell ref="D134:F134"/>
    <mergeCell ref="D135:F135"/>
    <mergeCell ref="D136:F136"/>
    <mergeCell ref="D137:F137"/>
    <mergeCell ref="D138:W138"/>
    <mergeCell ref="H106:I106"/>
    <mergeCell ref="K106:L106"/>
    <mergeCell ref="D107:D118"/>
    <mergeCell ref="E107:F107"/>
    <mergeCell ref="L107:W107"/>
    <mergeCell ref="E108:F108"/>
    <mergeCell ref="G108:G119"/>
    <mergeCell ref="J108:J119"/>
    <mergeCell ref="E109:F109"/>
    <mergeCell ref="E110:F110"/>
    <mergeCell ref="E118:F118"/>
    <mergeCell ref="D119:F119"/>
    <mergeCell ref="E113:F113"/>
    <mergeCell ref="E114:F114"/>
    <mergeCell ref="E115:F115"/>
    <mergeCell ref="E116:F116"/>
    <mergeCell ref="D122:W122"/>
    <mergeCell ref="D123:W123"/>
    <mergeCell ref="D128:F128"/>
    <mergeCell ref="G93:G105"/>
    <mergeCell ref="H93:I93"/>
    <mergeCell ref="J93:J105"/>
    <mergeCell ref="K93:L93"/>
    <mergeCell ref="D94:D104"/>
    <mergeCell ref="E94:F94"/>
    <mergeCell ref="E95:F95"/>
    <mergeCell ref="E96:F96"/>
    <mergeCell ref="E102:F102"/>
    <mergeCell ref="E103:F103"/>
    <mergeCell ref="E100:F100"/>
    <mergeCell ref="E101:F101"/>
    <mergeCell ref="E90:F90"/>
    <mergeCell ref="E91:F91"/>
    <mergeCell ref="D92:F92"/>
    <mergeCell ref="A93:A123"/>
    <mergeCell ref="D93:F93"/>
    <mergeCell ref="E104:F104"/>
    <mergeCell ref="D105:F105"/>
    <mergeCell ref="B106:B138"/>
    <mergeCell ref="D106:F106"/>
    <mergeCell ref="E112:F112"/>
    <mergeCell ref="D81:D91"/>
    <mergeCell ref="E81:F81"/>
    <mergeCell ref="E82:F82"/>
    <mergeCell ref="E83:F83"/>
    <mergeCell ref="E84:F84"/>
    <mergeCell ref="E85:F85"/>
    <mergeCell ref="E86:F86"/>
    <mergeCell ref="E87:F87"/>
    <mergeCell ref="E88:F88"/>
    <mergeCell ref="E89:F89"/>
    <mergeCell ref="E111:F111"/>
    <mergeCell ref="E117:F117"/>
    <mergeCell ref="D120:W120"/>
    <mergeCell ref="D121:F121"/>
    <mergeCell ref="K63:L63"/>
    <mergeCell ref="D64:D76"/>
    <mergeCell ref="E64:F64"/>
    <mergeCell ref="E65:F65"/>
    <mergeCell ref="E66:F66"/>
    <mergeCell ref="E67:F67"/>
    <mergeCell ref="E68:F68"/>
    <mergeCell ref="E69:F69"/>
    <mergeCell ref="E70:F70"/>
    <mergeCell ref="E59:F59"/>
    <mergeCell ref="E60:F60"/>
    <mergeCell ref="E61:F61"/>
    <mergeCell ref="A63:A92"/>
    <mergeCell ref="D63:F63"/>
    <mergeCell ref="G63:G77"/>
    <mergeCell ref="H63:I63"/>
    <mergeCell ref="E71:F71"/>
    <mergeCell ref="E72:F72"/>
    <mergeCell ref="E73:F73"/>
    <mergeCell ref="E74:F74"/>
    <mergeCell ref="E75:F75"/>
    <mergeCell ref="B51:B79"/>
    <mergeCell ref="E76:F76"/>
    <mergeCell ref="D77:F77"/>
    <mergeCell ref="D78:W78"/>
    <mergeCell ref="D79:W79"/>
    <mergeCell ref="B80:B105"/>
    <mergeCell ref="D80:F80"/>
    <mergeCell ref="G80:G92"/>
    <mergeCell ref="H80:I80"/>
    <mergeCell ref="J80:J92"/>
    <mergeCell ref="K80:L80"/>
    <mergeCell ref="J63:J77"/>
    <mergeCell ref="E41:F41"/>
    <mergeCell ref="E42:F42"/>
    <mergeCell ref="E43:F43"/>
    <mergeCell ref="E44:F44"/>
    <mergeCell ref="E45:F45"/>
    <mergeCell ref="E46:F46"/>
    <mergeCell ref="E47:F47"/>
    <mergeCell ref="J51:J62"/>
    <mergeCell ref="K51:L51"/>
    <mergeCell ref="D62:F62"/>
    <mergeCell ref="G51:G62"/>
    <mergeCell ref="H51:I51"/>
    <mergeCell ref="D52:D61"/>
    <mergeCell ref="E52:F52"/>
    <mergeCell ref="E53:F53"/>
    <mergeCell ref="E54:F54"/>
    <mergeCell ref="E55:F55"/>
    <mergeCell ref="E56:F56"/>
    <mergeCell ref="E48:F48"/>
    <mergeCell ref="E49:F49"/>
    <mergeCell ref="D50:F50"/>
    <mergeCell ref="D51:F51"/>
    <mergeCell ref="E57:F57"/>
    <mergeCell ref="E58:F58"/>
    <mergeCell ref="D35:F35"/>
    <mergeCell ref="D36:W36"/>
    <mergeCell ref="D37:W37"/>
    <mergeCell ref="A38:A62"/>
    <mergeCell ref="D38:F38"/>
    <mergeCell ref="G38:W38"/>
    <mergeCell ref="D39:F39"/>
    <mergeCell ref="G39:G50"/>
    <mergeCell ref="H39:I39"/>
    <mergeCell ref="J39:J50"/>
    <mergeCell ref="B17:B50"/>
    <mergeCell ref="D17:F17"/>
    <mergeCell ref="G17:W17"/>
    <mergeCell ref="D18:F18"/>
    <mergeCell ref="G18:G35"/>
    <mergeCell ref="H18:I18"/>
    <mergeCell ref="J18:J35"/>
    <mergeCell ref="K18:L18"/>
    <mergeCell ref="D19:F19"/>
    <mergeCell ref="D20:F20"/>
    <mergeCell ref="A10:A37"/>
    <mergeCell ref="K39:L39"/>
    <mergeCell ref="D40:D49"/>
    <mergeCell ref="E40:F40"/>
    <mergeCell ref="D10:S10"/>
    <mergeCell ref="D27:F27"/>
    <mergeCell ref="D28:F28"/>
    <mergeCell ref="D29:F29"/>
    <mergeCell ref="D30:F30"/>
    <mergeCell ref="D33:F33"/>
    <mergeCell ref="D34:F34"/>
    <mergeCell ref="D21:F21"/>
    <mergeCell ref="D22:F22"/>
    <mergeCell ref="D23:F23"/>
    <mergeCell ref="D24:F24"/>
    <mergeCell ref="D25:F25"/>
    <mergeCell ref="D26:F26"/>
    <mergeCell ref="D13:W13"/>
    <mergeCell ref="D14:J14"/>
    <mergeCell ref="K14:L14"/>
    <mergeCell ref="D15:J15"/>
    <mergeCell ref="K15:L15"/>
    <mergeCell ref="D16:W16"/>
    <mergeCell ref="D11:L11"/>
    <mergeCell ref="M11:W11"/>
    <mergeCell ref="M12:W12"/>
    <mergeCell ref="D1:AS1"/>
    <mergeCell ref="A2:B8"/>
    <mergeCell ref="D2:E8"/>
    <mergeCell ref="F2:F8"/>
    <mergeCell ref="G2:K8"/>
    <mergeCell ref="L2:M2"/>
    <mergeCell ref="P2:Q8"/>
    <mergeCell ref="N2:O8"/>
    <mergeCell ref="X10:AS181"/>
    <mergeCell ref="B11:B16"/>
    <mergeCell ref="X9:AS9"/>
    <mergeCell ref="L3:M3"/>
    <mergeCell ref="L4:M4"/>
    <mergeCell ref="R2:S8"/>
    <mergeCell ref="T2:U8"/>
    <mergeCell ref="X2:AS8"/>
    <mergeCell ref="V2:W8"/>
    <mergeCell ref="A9:B9"/>
    <mergeCell ref="D9:W9"/>
    <mergeCell ref="L5:M5"/>
    <mergeCell ref="L6:M6"/>
    <mergeCell ref="L7:M7"/>
    <mergeCell ref="L8:M8"/>
    <mergeCell ref="D12:L12"/>
  </mergeCells>
  <conditionalFormatting sqref="K18:W18 K39:W39 K51:W51 K63:W63 K80:W80 K93:W93 K106:W106 K125:W125 K140:W140 K156:W156 K168:W168">
    <cfRule type="timePeriod" dxfId="23" priority="1" timePeriod="thisMonth">
      <formula>AND(MONTH(K18)=MONTH(TODAY()),YEAR(K18)=YEAR(TODAY()))</formula>
    </cfRule>
    <cfRule type="containsErrors" dxfId="22" priority="13">
      <formula>ISERROR(K18)</formula>
    </cfRule>
  </conditionalFormatting>
  <conditionalFormatting sqref="L35:W35">
    <cfRule type="aboveAverage" dxfId="21" priority="10" stopIfTrue="1" aboveAverage="0"/>
  </conditionalFormatting>
  <conditionalFormatting sqref="L121:W121">
    <cfRule type="aboveAverage" dxfId="20" priority="9" stopIfTrue="1"/>
  </conditionalFormatting>
  <conditionalFormatting sqref="L151:W151">
    <cfRule type="aboveAverage" dxfId="19" priority="8" stopIfTrue="1"/>
  </conditionalFormatting>
  <conditionalFormatting sqref="L164:W164">
    <cfRule type="aboveAverage" dxfId="18" priority="7" stopIfTrue="1" aboveAverage="0"/>
  </conditionalFormatting>
  <conditionalFormatting sqref="L181:W181">
    <cfRule type="aboveAverage" dxfId="17" priority="6" stopIfTrue="1" aboveAverage="0"/>
  </conditionalFormatting>
  <conditionalFormatting sqref="M14:W15 K15:L15">
    <cfRule type="containsErrors" dxfId="16" priority="14" stopIfTrue="1">
      <formula>ISERROR(K14)</formula>
    </cfRule>
  </conditionalFormatting>
  <hyperlinks>
    <hyperlink ref="G2:K8" location="'Komend jaar'!B26" tooltip="Naar &quot;A. Inkomsten&quot;" display="'Komend jaar'!B26" xr:uid="{00000000-0004-0000-0400-000000000000}"/>
    <hyperlink ref="L2:M2" location="'Komend jaar'!A47" tooltip="Naar &quot;B. Vaste lasten&quot;" display="'Komend jaar'!A47" xr:uid="{00000000-0004-0000-0400-000001000000}"/>
    <hyperlink ref="L3:M3" location="'Komend jaar'!A47" tooltip="Naar &quot;B1. Wonen&quot;" display="B1. Wonen" xr:uid="{00000000-0004-0000-0400-000002000000}"/>
    <hyperlink ref="L8:M8" location="'Komend jaar'!B115" tooltip="Naar &quot;B6. Afbetalingen&quot;" display="B6. Afbetalingen" xr:uid="{00000000-0004-0000-0400-000003000000}"/>
    <hyperlink ref="L7:M7" location="'Komend jaar'!A102" tooltip="Naar &quot;B5. Vervoer&quot;" display="B5. Vervoer" xr:uid="{00000000-0004-0000-0400-000004000000}"/>
    <hyperlink ref="L5:M5" location="'Komend jaar'!A72" tooltip="Naar &quot;B3. Abonnementen/contributies&quot;" display="B3. Abon./contrib." xr:uid="{00000000-0004-0000-0400-000005000000}"/>
    <hyperlink ref="L6:M6" location="'Komend jaar'!B89" tooltip="Naar &quot;B4. Kinderen&quot;" display="B4. Kinderen" xr:uid="{00000000-0004-0000-0400-000006000000}"/>
    <hyperlink ref="P2:Q8" location="'Komend jaar'!B148" tooltip="Naar &quot;D. Huishoudelijke uitgaven&quot;" display="'Komend jaar'!B148" xr:uid="{00000000-0004-0000-0400-000007000000}"/>
    <hyperlink ref="R2:S8" location="'Komend jaar'!A163" tooltip="Naar &quot;Totaal inkomsten en uitgaven&quot;" display="'Komend jaar'!A163" xr:uid="{00000000-0004-0000-0400-000008000000}"/>
    <hyperlink ref="T2:U8" location="'Komend jaar'!B175" tooltip="Naar &quot;Budgetoverzicht&quot;" display="'Komend jaar'!B175" xr:uid="{00000000-0004-0000-0400-000009000000}"/>
    <hyperlink ref="L4:M4" location="'Komend jaar'!B60" tooltip="Naar &quot;B2. Verzekeringen&quot;" display="B2. Verzekeringen" xr:uid="{00000000-0004-0000-0400-00000A000000}"/>
    <hyperlink ref="F2" location="'Budget jaaroverzicht'!A4" tooltip="Naar &quot;Persoonlijke gegevens&quot;" display="'Budget jaaroverzicht'!A4" xr:uid="{00000000-0004-0000-0400-00000B000000}"/>
    <hyperlink ref="F2:F8" location="'Komend jaar'!A10" tooltip="Naar boven" display="Naar boven" xr:uid="{00000000-0004-0000-0400-00000C000000}"/>
    <hyperlink ref="N2:O6" location="'Komend jaar'!A133" tooltip="Naar &quot;C. Reserveren/sparen voor&quot;" display="'Komend jaar'!A133" xr:uid="{00000000-0004-0000-0400-00000D000000}"/>
    <hyperlink ref="N2:O8" location="'Komend jaar'!A133" tooltip="Naar &quot;C. Reserveringsuitgaven/sparen&quot;" display="'Komend jaar'!A133" xr:uid="{42BAED9A-053C-4765-B632-5DD69F80C4D8}"/>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5" manualBreakCount="5">
    <brk id="36" min="3" max="22" man="1"/>
    <brk id="78" min="3" max="22" man="1"/>
    <brk id="122" min="3" max="22" man="1"/>
    <brk id="152" min="3" max="22" man="1"/>
    <brk id="182" min="3" max="22" man="1"/>
  </rowBreaks>
  <ignoredErrors>
    <ignoredError sqref="D21"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AS335"/>
  <sheetViews>
    <sheetView showGridLines="0" showRowColHeaders="0" topLeftCell="C1" zoomScale="85" zoomScaleNormal="85" zoomScaleSheetLayoutView="40" workbookViewId="0">
      <pane ySplit="9" topLeftCell="A10" activePane="bottomLeft" state="frozen"/>
      <selection activeCell="D2" sqref="D2:V9"/>
      <selection pane="bottomLeft"/>
    </sheetView>
  </sheetViews>
  <sheetFormatPr defaultColWidth="9.08984375" defaultRowHeight="17.5" zeroHeight="1" x14ac:dyDescent="0.35"/>
  <cols>
    <col min="1" max="2" width="5.6328125" style="30" hidden="1" customWidth="1"/>
    <col min="3" max="3" width="3" style="30" customWidth="1"/>
    <col min="4" max="4" width="6.6328125" style="30" customWidth="1"/>
    <col min="5" max="5" width="30.6328125" style="30" customWidth="1"/>
    <col min="6" max="6" width="29.6328125" style="30" customWidth="1"/>
    <col min="7" max="7" width="1.6328125" style="30" customWidth="1"/>
    <col min="8" max="8" width="2.6328125" style="30" customWidth="1"/>
    <col min="9" max="9" width="12.6328125" style="30" customWidth="1"/>
    <col min="10" max="10" width="1.6328125" style="30" customWidth="1"/>
    <col min="11" max="11" width="2.6328125" style="30" customWidth="1"/>
    <col min="12" max="23" width="11.6328125" style="30" customWidth="1"/>
    <col min="24" max="24" width="4.90625" style="223" customWidth="1"/>
    <col min="25" max="16384" width="9.08984375" style="30"/>
  </cols>
  <sheetData>
    <row r="1" spans="1:45" ht="15.9" customHeight="1" thickBot="1" x14ac:dyDescent="0.35">
      <c r="C1" s="31" t="s">
        <v>105</v>
      </c>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row>
    <row r="2" spans="1:45" ht="24.9" customHeight="1" x14ac:dyDescent="0.3">
      <c r="A2" s="284"/>
      <c r="B2" s="455"/>
      <c r="C2" s="216" t="s">
        <v>105</v>
      </c>
      <c r="D2" s="290"/>
      <c r="E2" s="291"/>
      <c r="F2" s="286" t="s">
        <v>116</v>
      </c>
      <c r="G2" s="316" t="str">
        <f>D17</f>
        <v>A. Inkomsten</v>
      </c>
      <c r="H2" s="287"/>
      <c r="I2" s="287"/>
      <c r="J2" s="287"/>
      <c r="K2" s="287"/>
      <c r="L2" s="314" t="str">
        <f>D38</f>
        <v>B. Vaste lasten</v>
      </c>
      <c r="M2" s="315"/>
      <c r="N2" s="314" t="str">
        <f>D124</f>
        <v>C. Reserverings- uitgaven/ sparen</v>
      </c>
      <c r="O2" s="315"/>
      <c r="P2" s="286" t="str">
        <f>D139</f>
        <v>D. Huishoudelijke uitgaven</v>
      </c>
      <c r="Q2" s="287"/>
      <c r="R2" s="286" t="str">
        <f>D154</f>
        <v>Totaal inkomsten en uitgaven</v>
      </c>
      <c r="S2" s="287"/>
      <c r="T2" s="286" t="str">
        <f>D166</f>
        <v>Budgetoverzicht</v>
      </c>
      <c r="U2" s="287"/>
      <c r="V2" s="542" t="s">
        <v>143</v>
      </c>
      <c r="W2" s="315"/>
      <c r="X2" s="284"/>
      <c r="Y2" s="285"/>
      <c r="Z2" s="285"/>
      <c r="AA2" s="285"/>
      <c r="AB2" s="285"/>
      <c r="AC2" s="285"/>
      <c r="AD2" s="285"/>
      <c r="AE2" s="285"/>
      <c r="AF2" s="285"/>
      <c r="AG2" s="285"/>
      <c r="AH2" s="285"/>
      <c r="AI2" s="285"/>
      <c r="AJ2" s="285"/>
      <c r="AK2" s="285"/>
      <c r="AL2" s="285"/>
      <c r="AM2" s="285"/>
      <c r="AN2" s="285"/>
      <c r="AO2" s="285"/>
      <c r="AP2" s="285"/>
      <c r="AQ2" s="285"/>
      <c r="AR2" s="285"/>
      <c r="AS2" s="285"/>
    </row>
    <row r="3" spans="1:45" ht="15" customHeight="1" thickBot="1" x14ac:dyDescent="0.35">
      <c r="A3" s="284"/>
      <c r="B3" s="455"/>
      <c r="C3" s="216" t="s">
        <v>105</v>
      </c>
      <c r="D3" s="292"/>
      <c r="E3" s="293"/>
      <c r="F3" s="288"/>
      <c r="G3" s="317"/>
      <c r="H3" s="288"/>
      <c r="I3" s="288"/>
      <c r="J3" s="288"/>
      <c r="K3" s="288"/>
      <c r="L3" s="300" t="s">
        <v>77</v>
      </c>
      <c r="M3" s="301"/>
      <c r="N3" s="543"/>
      <c r="O3" s="317"/>
      <c r="P3" s="288"/>
      <c r="Q3" s="288"/>
      <c r="R3" s="288"/>
      <c r="S3" s="288"/>
      <c r="T3" s="288"/>
      <c r="U3" s="288"/>
      <c r="V3" s="543"/>
      <c r="W3" s="317"/>
      <c r="X3" s="285"/>
      <c r="Y3" s="285"/>
      <c r="Z3" s="285"/>
      <c r="AA3" s="285"/>
      <c r="AB3" s="285"/>
      <c r="AC3" s="285"/>
      <c r="AD3" s="285"/>
      <c r="AE3" s="285"/>
      <c r="AF3" s="285"/>
      <c r="AG3" s="285"/>
      <c r="AH3" s="285"/>
      <c r="AI3" s="285"/>
      <c r="AJ3" s="285"/>
      <c r="AK3" s="285"/>
      <c r="AL3" s="285"/>
      <c r="AM3" s="285"/>
      <c r="AN3" s="285"/>
      <c r="AO3" s="285"/>
      <c r="AP3" s="285"/>
      <c r="AQ3" s="285"/>
      <c r="AR3" s="285"/>
      <c r="AS3" s="285"/>
    </row>
    <row r="4" spans="1:45" ht="15" customHeight="1" thickBot="1" x14ac:dyDescent="0.35">
      <c r="A4" s="284"/>
      <c r="B4" s="455"/>
      <c r="C4" s="216" t="s">
        <v>105</v>
      </c>
      <c r="D4" s="292"/>
      <c r="E4" s="293"/>
      <c r="F4" s="288"/>
      <c r="G4" s="317"/>
      <c r="H4" s="288"/>
      <c r="I4" s="288"/>
      <c r="J4" s="288"/>
      <c r="K4" s="288"/>
      <c r="L4" s="296" t="s">
        <v>79</v>
      </c>
      <c r="M4" s="297"/>
      <c r="N4" s="543"/>
      <c r="O4" s="317"/>
      <c r="P4" s="288"/>
      <c r="Q4" s="288"/>
      <c r="R4" s="288"/>
      <c r="S4" s="288"/>
      <c r="T4" s="288"/>
      <c r="U4" s="288"/>
      <c r="V4" s="543"/>
      <c r="W4" s="317"/>
      <c r="X4" s="285"/>
      <c r="Y4" s="285"/>
      <c r="Z4" s="285"/>
      <c r="AA4" s="285"/>
      <c r="AB4" s="285"/>
      <c r="AC4" s="285"/>
      <c r="AD4" s="285"/>
      <c r="AE4" s="285"/>
      <c r="AF4" s="285"/>
      <c r="AG4" s="285"/>
      <c r="AH4" s="285"/>
      <c r="AI4" s="285"/>
      <c r="AJ4" s="285"/>
      <c r="AK4" s="285"/>
      <c r="AL4" s="285"/>
      <c r="AM4" s="285"/>
      <c r="AN4" s="285"/>
      <c r="AO4" s="285"/>
      <c r="AP4" s="285"/>
      <c r="AQ4" s="285"/>
      <c r="AR4" s="285"/>
      <c r="AS4" s="285"/>
    </row>
    <row r="5" spans="1:45" ht="15" customHeight="1" thickBot="1" x14ac:dyDescent="0.35">
      <c r="A5" s="284"/>
      <c r="B5" s="455"/>
      <c r="C5" s="216" t="s">
        <v>105</v>
      </c>
      <c r="D5" s="292"/>
      <c r="E5" s="293"/>
      <c r="F5" s="288"/>
      <c r="G5" s="317"/>
      <c r="H5" s="288"/>
      <c r="I5" s="288"/>
      <c r="J5" s="288"/>
      <c r="K5" s="288"/>
      <c r="L5" s="296" t="s">
        <v>78</v>
      </c>
      <c r="M5" s="297"/>
      <c r="N5" s="543"/>
      <c r="O5" s="317"/>
      <c r="P5" s="288"/>
      <c r="Q5" s="288"/>
      <c r="R5" s="288"/>
      <c r="S5" s="288"/>
      <c r="T5" s="288"/>
      <c r="U5" s="288"/>
      <c r="V5" s="543"/>
      <c r="W5" s="317"/>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15" customHeight="1" thickBot="1" x14ac:dyDescent="0.35">
      <c r="A6" s="284"/>
      <c r="B6" s="455"/>
      <c r="C6" s="216" t="s">
        <v>107</v>
      </c>
      <c r="D6" s="292"/>
      <c r="E6" s="293"/>
      <c r="F6" s="288"/>
      <c r="G6" s="317"/>
      <c r="H6" s="288"/>
      <c r="I6" s="288"/>
      <c r="J6" s="288"/>
      <c r="K6" s="288"/>
      <c r="L6" s="296" t="s">
        <v>97</v>
      </c>
      <c r="M6" s="297"/>
      <c r="N6" s="543"/>
      <c r="O6" s="317"/>
      <c r="P6" s="288"/>
      <c r="Q6" s="288"/>
      <c r="R6" s="288"/>
      <c r="S6" s="288"/>
      <c r="T6" s="288"/>
      <c r="U6" s="288"/>
      <c r="V6" s="543"/>
      <c r="W6" s="317"/>
      <c r="X6" s="285"/>
      <c r="Y6" s="285"/>
      <c r="Z6" s="285"/>
      <c r="AA6" s="285"/>
      <c r="AB6" s="285"/>
      <c r="AC6" s="285"/>
      <c r="AD6" s="285"/>
      <c r="AE6" s="285"/>
      <c r="AF6" s="285"/>
      <c r="AG6" s="285"/>
      <c r="AH6" s="285"/>
      <c r="AI6" s="285"/>
      <c r="AJ6" s="285"/>
      <c r="AK6" s="285"/>
      <c r="AL6" s="285"/>
      <c r="AM6" s="285"/>
      <c r="AN6" s="285"/>
      <c r="AO6" s="285"/>
      <c r="AP6" s="285"/>
      <c r="AQ6" s="285"/>
      <c r="AR6" s="285"/>
      <c r="AS6" s="285"/>
    </row>
    <row r="7" spans="1:45" ht="15" customHeight="1" thickBot="1" x14ac:dyDescent="0.35">
      <c r="A7" s="284"/>
      <c r="B7" s="455"/>
      <c r="C7" s="216" t="s">
        <v>105</v>
      </c>
      <c r="D7" s="292"/>
      <c r="E7" s="293"/>
      <c r="F7" s="288"/>
      <c r="G7" s="317"/>
      <c r="H7" s="288"/>
      <c r="I7" s="288"/>
      <c r="J7" s="288"/>
      <c r="K7" s="288"/>
      <c r="L7" s="298" t="s">
        <v>98</v>
      </c>
      <c r="M7" s="299"/>
      <c r="N7" s="543"/>
      <c r="O7" s="317"/>
      <c r="P7" s="288"/>
      <c r="Q7" s="288"/>
      <c r="R7" s="288"/>
      <c r="S7" s="288"/>
      <c r="T7" s="288"/>
      <c r="U7" s="288"/>
      <c r="V7" s="543"/>
      <c r="W7" s="317"/>
      <c r="X7" s="285"/>
      <c r="Y7" s="285"/>
      <c r="Z7" s="285"/>
      <c r="AA7" s="285"/>
      <c r="AB7" s="285"/>
      <c r="AC7" s="285"/>
      <c r="AD7" s="285"/>
      <c r="AE7" s="285"/>
      <c r="AF7" s="285"/>
      <c r="AG7" s="285"/>
      <c r="AH7" s="285"/>
      <c r="AI7" s="285"/>
      <c r="AJ7" s="285"/>
      <c r="AK7" s="285"/>
      <c r="AL7" s="285"/>
      <c r="AM7" s="285"/>
      <c r="AN7" s="285"/>
      <c r="AO7" s="285"/>
      <c r="AP7" s="285"/>
      <c r="AQ7" s="285"/>
      <c r="AR7" s="285"/>
      <c r="AS7" s="285"/>
    </row>
    <row r="8" spans="1:45" ht="15" customHeight="1" thickBot="1" x14ac:dyDescent="0.35">
      <c r="A8" s="284"/>
      <c r="B8" s="455"/>
      <c r="C8" s="216" t="s">
        <v>105</v>
      </c>
      <c r="D8" s="294"/>
      <c r="E8" s="295"/>
      <c r="F8" s="289"/>
      <c r="G8" s="318"/>
      <c r="H8" s="289"/>
      <c r="I8" s="289"/>
      <c r="J8" s="289"/>
      <c r="K8" s="289"/>
      <c r="L8" s="298" t="s">
        <v>99</v>
      </c>
      <c r="M8" s="299"/>
      <c r="N8" s="544"/>
      <c r="O8" s="318"/>
      <c r="P8" s="289"/>
      <c r="Q8" s="289"/>
      <c r="R8" s="289"/>
      <c r="S8" s="289"/>
      <c r="T8" s="289"/>
      <c r="U8" s="289"/>
      <c r="V8" s="544"/>
      <c r="W8" s="318"/>
      <c r="X8" s="285"/>
      <c r="Y8" s="285"/>
      <c r="Z8" s="285"/>
      <c r="AA8" s="285"/>
      <c r="AB8" s="285"/>
      <c r="AC8" s="285"/>
      <c r="AD8" s="285"/>
      <c r="AE8" s="285"/>
      <c r="AF8" s="285"/>
      <c r="AG8" s="285"/>
      <c r="AH8" s="285"/>
      <c r="AI8" s="285"/>
      <c r="AJ8" s="285"/>
      <c r="AK8" s="285"/>
      <c r="AL8" s="285"/>
      <c r="AM8" s="285"/>
      <c r="AN8" s="285"/>
      <c r="AO8" s="285"/>
      <c r="AP8" s="285"/>
      <c r="AQ8" s="285"/>
      <c r="AR8" s="285"/>
      <c r="AS8" s="285"/>
    </row>
    <row r="9" spans="1:45" ht="18.75" customHeight="1" thickBot="1" x14ac:dyDescent="0.35">
      <c r="A9" s="284"/>
      <c r="B9" s="284"/>
      <c r="C9" s="31" t="s">
        <v>105</v>
      </c>
      <c r="D9" s="322" t="str">
        <f>Welkom!D1</f>
        <v>MijnSaldosupporter Light© v.2026-1a E-learnings</v>
      </c>
      <c r="E9" s="323"/>
      <c r="F9" s="323"/>
      <c r="G9" s="323"/>
      <c r="H9" s="323"/>
      <c r="I9" s="323"/>
      <c r="J9" s="323"/>
      <c r="K9" s="323"/>
      <c r="L9" s="323"/>
      <c r="M9" s="323"/>
      <c r="N9" s="323"/>
      <c r="O9" s="323"/>
      <c r="P9" s="323"/>
      <c r="Q9" s="323"/>
      <c r="R9" s="323"/>
      <c r="S9" s="323"/>
      <c r="T9" s="323"/>
      <c r="U9" s="323"/>
      <c r="V9" s="323"/>
      <c r="W9" s="323"/>
      <c r="X9" s="284"/>
      <c r="Y9" s="284"/>
      <c r="Z9" s="284"/>
      <c r="AA9" s="284"/>
      <c r="AB9" s="284"/>
      <c r="AC9" s="284"/>
      <c r="AD9" s="284"/>
      <c r="AE9" s="284"/>
      <c r="AF9" s="284"/>
      <c r="AG9" s="284"/>
      <c r="AH9" s="284"/>
      <c r="AI9" s="284"/>
      <c r="AJ9" s="284"/>
      <c r="AK9" s="284"/>
      <c r="AL9" s="284"/>
      <c r="AM9" s="284"/>
      <c r="AN9" s="284"/>
      <c r="AO9" s="284"/>
      <c r="AP9" s="284"/>
      <c r="AQ9" s="284"/>
      <c r="AR9" s="284"/>
      <c r="AS9" s="284"/>
    </row>
    <row r="10" spans="1:45" s="32" customFormat="1" ht="99.9" customHeight="1" thickBot="1" x14ac:dyDescent="0.45">
      <c r="A10" s="363"/>
      <c r="C10" s="31" t="s">
        <v>105</v>
      </c>
      <c r="D10" s="549" t="s">
        <v>135</v>
      </c>
      <c r="E10" s="550"/>
      <c r="F10" s="213" t="e">
        <f ca="1">M18</f>
        <v>#VALUE!</v>
      </c>
      <c r="G10" s="553" t="s">
        <v>112</v>
      </c>
      <c r="H10" s="554"/>
      <c r="I10" s="554"/>
      <c r="J10" s="547" t="e">
        <f ca="1">W18</f>
        <v>#VALUE!</v>
      </c>
      <c r="K10" s="548"/>
      <c r="L10" s="548"/>
      <c r="M10" s="558"/>
      <c r="N10" s="558"/>
      <c r="O10" s="558"/>
      <c r="P10" s="558"/>
      <c r="Q10" s="558"/>
      <c r="R10" s="558"/>
      <c r="S10" s="558"/>
      <c r="T10" s="558"/>
      <c r="U10" s="558"/>
      <c r="V10" s="558"/>
      <c r="W10" s="559"/>
      <c r="X10" s="227"/>
      <c r="Y10" s="112"/>
      <c r="Z10" s="112"/>
      <c r="AA10" s="112"/>
      <c r="AB10" s="112"/>
      <c r="AC10" s="112"/>
      <c r="AD10" s="112"/>
      <c r="AE10" s="112"/>
      <c r="AF10" s="112"/>
      <c r="AG10" s="112"/>
      <c r="AH10" s="112"/>
      <c r="AI10" s="112"/>
      <c r="AJ10" s="112"/>
      <c r="AK10" s="112"/>
      <c r="AL10" s="112"/>
      <c r="AM10" s="112"/>
      <c r="AN10" s="112"/>
      <c r="AO10" s="112"/>
      <c r="AP10" s="112"/>
      <c r="AQ10" s="112"/>
      <c r="AR10" s="112"/>
      <c r="AS10" s="112"/>
    </row>
    <row r="11" spans="1:45" s="33" customFormat="1" ht="20.149999999999999" customHeight="1" thickBot="1" x14ac:dyDescent="0.4">
      <c r="A11" s="285"/>
      <c r="B11" s="473"/>
      <c r="C11" s="31" t="s">
        <v>105</v>
      </c>
      <c r="D11" s="386" t="s">
        <v>117</v>
      </c>
      <c r="E11" s="551"/>
      <c r="F11" s="551"/>
      <c r="G11" s="551"/>
      <c r="H11" s="551"/>
      <c r="I11" s="551"/>
      <c r="J11" s="551"/>
      <c r="K11" s="551"/>
      <c r="L11" s="551"/>
      <c r="M11" s="551"/>
      <c r="N11" s="551"/>
      <c r="O11" s="551"/>
      <c r="P11" s="551"/>
      <c r="Q11" s="551"/>
      <c r="R11" s="551"/>
      <c r="S11" s="551"/>
      <c r="T11" s="551"/>
      <c r="U11" s="551"/>
      <c r="V11" s="551"/>
      <c r="W11" s="552"/>
      <c r="X11" s="227"/>
      <c r="Y11" s="112"/>
      <c r="Z11" s="112"/>
      <c r="AA11" s="112"/>
      <c r="AB11" s="112"/>
      <c r="AC11" s="112"/>
      <c r="AD11" s="112"/>
      <c r="AE11" s="112"/>
      <c r="AF11" s="112"/>
      <c r="AG11" s="112"/>
      <c r="AH11" s="112"/>
      <c r="AI11" s="112"/>
      <c r="AJ11" s="112"/>
      <c r="AK11" s="112"/>
      <c r="AL11" s="112"/>
      <c r="AM11" s="112"/>
      <c r="AN11" s="112"/>
      <c r="AO11" s="112"/>
      <c r="AP11" s="112"/>
      <c r="AQ11" s="112"/>
      <c r="AR11" s="112"/>
      <c r="AS11" s="112"/>
    </row>
    <row r="12" spans="1:45" s="33" customFormat="1" ht="39.9" customHeight="1" x14ac:dyDescent="0.35">
      <c r="A12" s="285"/>
      <c r="B12" s="473"/>
      <c r="C12" s="31" t="s">
        <v>105</v>
      </c>
      <c r="D12" s="437" t="s">
        <v>166</v>
      </c>
      <c r="E12" s="545"/>
      <c r="F12" s="545"/>
      <c r="G12" s="545"/>
      <c r="H12" s="545"/>
      <c r="I12" s="545"/>
      <c r="J12" s="545"/>
      <c r="K12" s="545"/>
      <c r="L12" s="545"/>
      <c r="M12" s="545"/>
      <c r="N12" s="545"/>
      <c r="O12" s="545"/>
      <c r="P12" s="545"/>
      <c r="Q12" s="545"/>
      <c r="R12" s="545"/>
      <c r="S12" s="545"/>
      <c r="T12" s="545"/>
      <c r="U12" s="545"/>
      <c r="V12" s="545"/>
      <c r="W12" s="546"/>
      <c r="X12" s="227"/>
      <c r="Y12" s="112"/>
      <c r="Z12" s="112"/>
      <c r="AA12" s="112"/>
      <c r="AB12" s="112"/>
      <c r="AC12" s="112"/>
      <c r="AD12" s="112"/>
      <c r="AE12" s="112"/>
      <c r="AF12" s="112"/>
      <c r="AG12" s="112"/>
      <c r="AH12" s="112"/>
      <c r="AI12" s="112"/>
      <c r="AJ12" s="112"/>
      <c r="AK12" s="112"/>
      <c r="AL12" s="112"/>
      <c r="AM12" s="112"/>
      <c r="AN12" s="112"/>
      <c r="AO12" s="112"/>
      <c r="AP12" s="112"/>
      <c r="AQ12" s="112"/>
      <c r="AR12" s="112"/>
      <c r="AS12" s="112"/>
    </row>
    <row r="13" spans="1:45" s="33" customFormat="1" ht="5" customHeight="1" x14ac:dyDescent="0.35">
      <c r="A13" s="285"/>
      <c r="B13" s="473"/>
      <c r="C13" s="31" t="s">
        <v>105</v>
      </c>
      <c r="D13" s="555"/>
      <c r="E13" s="555"/>
      <c r="F13" s="555"/>
      <c r="G13" s="555"/>
      <c r="H13" s="555"/>
      <c r="I13" s="555"/>
      <c r="J13" s="555"/>
      <c r="K13" s="555"/>
      <c r="L13" s="555"/>
      <c r="M13" s="361"/>
      <c r="N13" s="361"/>
      <c r="O13" s="361"/>
      <c r="P13" s="361"/>
      <c r="Q13" s="361"/>
      <c r="R13" s="361"/>
      <c r="S13" s="361"/>
      <c r="T13" s="361"/>
      <c r="U13" s="361"/>
      <c r="V13" s="361"/>
      <c r="W13" s="361"/>
      <c r="X13" s="227"/>
      <c r="Y13" s="112"/>
      <c r="Z13" s="112"/>
      <c r="AA13" s="112"/>
      <c r="AB13" s="112"/>
      <c r="AC13" s="112"/>
      <c r="AD13" s="112"/>
      <c r="AE13" s="112"/>
      <c r="AF13" s="112"/>
      <c r="AG13" s="112"/>
      <c r="AH13" s="112"/>
      <c r="AI13" s="112"/>
      <c r="AJ13" s="112"/>
      <c r="AK13" s="112"/>
      <c r="AL13" s="112"/>
      <c r="AM13" s="112"/>
      <c r="AN13" s="112"/>
      <c r="AO13" s="112"/>
      <c r="AP13" s="112"/>
      <c r="AQ13" s="112"/>
      <c r="AR13" s="112"/>
      <c r="AS13" s="112"/>
    </row>
    <row r="14" spans="1:45" s="33" customFormat="1" ht="5" customHeight="1" x14ac:dyDescent="0.35">
      <c r="A14" s="285"/>
      <c r="B14" s="473"/>
      <c r="C14" s="31" t="s">
        <v>105</v>
      </c>
      <c r="D14" s="500"/>
      <c r="E14" s="500"/>
      <c r="F14" s="500"/>
      <c r="G14" s="500"/>
      <c r="H14" s="500"/>
      <c r="I14" s="500"/>
      <c r="J14" s="500"/>
      <c r="K14" s="560"/>
      <c r="L14" s="560"/>
      <c r="M14" s="236"/>
      <c r="N14" s="238"/>
      <c r="O14" s="237"/>
      <c r="P14" s="238"/>
      <c r="Q14" s="237"/>
      <c r="R14" s="238"/>
      <c r="S14" s="237"/>
      <c r="T14" s="238"/>
      <c r="U14" s="237"/>
      <c r="V14" s="238"/>
      <c r="W14" s="237"/>
      <c r="X14" s="227"/>
      <c r="Y14" s="112"/>
      <c r="Z14" s="112"/>
      <c r="AA14" s="112"/>
      <c r="AB14" s="112"/>
      <c r="AC14" s="112"/>
      <c r="AD14" s="112"/>
      <c r="AE14" s="112"/>
      <c r="AF14" s="112"/>
      <c r="AG14" s="112"/>
      <c r="AH14" s="112"/>
      <c r="AI14" s="112"/>
      <c r="AJ14" s="112"/>
      <c r="AK14" s="112"/>
      <c r="AL14" s="112"/>
      <c r="AM14" s="112"/>
      <c r="AN14" s="112"/>
      <c r="AO14" s="112"/>
      <c r="AP14" s="112"/>
      <c r="AQ14" s="112"/>
      <c r="AR14" s="112"/>
      <c r="AS14" s="112"/>
    </row>
    <row r="15" spans="1:45" ht="5" customHeight="1" x14ac:dyDescent="0.35">
      <c r="A15" s="285"/>
      <c r="B15" s="285"/>
      <c r="C15" s="31" t="s">
        <v>105</v>
      </c>
      <c r="D15" s="500"/>
      <c r="E15" s="500"/>
      <c r="F15" s="500"/>
      <c r="G15" s="500"/>
      <c r="H15" s="500"/>
      <c r="I15" s="500"/>
      <c r="J15" s="500"/>
      <c r="K15" s="560"/>
      <c r="L15" s="560"/>
      <c r="M15" s="237"/>
      <c r="N15" s="238"/>
      <c r="O15" s="237"/>
      <c r="P15" s="238"/>
      <c r="Q15" s="237"/>
      <c r="R15" s="238"/>
      <c r="S15" s="237"/>
      <c r="T15" s="238"/>
      <c r="U15" s="237"/>
      <c r="V15" s="238"/>
      <c r="W15" s="237"/>
      <c r="X15" s="227"/>
      <c r="Y15" s="112"/>
      <c r="Z15" s="112"/>
      <c r="AA15" s="112"/>
      <c r="AB15" s="112"/>
      <c r="AC15" s="112"/>
      <c r="AD15" s="112"/>
      <c r="AE15" s="112"/>
      <c r="AF15" s="112"/>
      <c r="AG15" s="112"/>
      <c r="AH15" s="112"/>
      <c r="AI15" s="112"/>
      <c r="AJ15" s="112"/>
      <c r="AK15" s="112"/>
      <c r="AL15" s="112"/>
      <c r="AM15" s="112"/>
      <c r="AN15" s="112"/>
      <c r="AO15" s="112"/>
      <c r="AP15" s="112"/>
      <c r="AQ15" s="112"/>
      <c r="AR15" s="112"/>
      <c r="AS15" s="112"/>
    </row>
    <row r="16" spans="1:45" ht="5" customHeight="1" thickBot="1" x14ac:dyDescent="0.4">
      <c r="A16" s="285"/>
      <c r="B16" s="112"/>
      <c r="C16" s="31" t="s">
        <v>105</v>
      </c>
      <c r="D16" s="503"/>
      <c r="E16" s="503"/>
      <c r="F16" s="503"/>
      <c r="G16" s="503"/>
      <c r="H16" s="503"/>
      <c r="I16" s="503"/>
      <c r="J16" s="503"/>
      <c r="K16" s="235"/>
      <c r="L16" s="235"/>
      <c r="M16" s="235"/>
      <c r="N16" s="235"/>
      <c r="O16" s="235"/>
      <c r="P16" s="235"/>
      <c r="Q16" s="235"/>
      <c r="R16" s="235"/>
      <c r="S16" s="235"/>
      <c r="T16" s="235"/>
      <c r="U16" s="235"/>
      <c r="V16" s="235"/>
      <c r="W16" s="235"/>
      <c r="X16" s="227"/>
      <c r="Y16" s="112"/>
      <c r="Z16" s="112"/>
      <c r="AA16" s="112"/>
      <c r="AB16" s="112"/>
      <c r="AC16" s="112"/>
      <c r="AD16" s="112"/>
      <c r="AE16" s="112"/>
      <c r="AF16" s="112"/>
      <c r="AG16" s="112"/>
      <c r="AH16" s="112"/>
      <c r="AI16" s="112"/>
      <c r="AJ16" s="112"/>
      <c r="AK16" s="112"/>
      <c r="AL16" s="112"/>
      <c r="AM16" s="112"/>
      <c r="AN16" s="112"/>
      <c r="AO16" s="112"/>
      <c r="AP16" s="112"/>
      <c r="AQ16" s="112"/>
      <c r="AR16" s="112"/>
      <c r="AS16" s="112"/>
    </row>
    <row r="17" spans="1:45" ht="20.149999999999999" customHeight="1" thickBot="1" x14ac:dyDescent="0.4">
      <c r="A17" s="285"/>
      <c r="B17" s="284"/>
      <c r="C17" s="31" t="s">
        <v>105</v>
      </c>
      <c r="D17" s="386" t="s">
        <v>12</v>
      </c>
      <c r="E17" s="391"/>
      <c r="F17" s="391"/>
      <c r="G17" s="305"/>
      <c r="H17" s="248"/>
      <c r="I17" s="248"/>
      <c r="J17" s="248"/>
      <c r="K17" s="532" t="s">
        <v>136</v>
      </c>
      <c r="L17" s="532"/>
      <c r="M17" s="80" t="s">
        <v>135</v>
      </c>
      <c r="N17" s="81" t="str">
        <f>K17</f>
        <v>Begroot</v>
      </c>
      <c r="O17" s="158" t="str">
        <f>M17</f>
        <v>Werkelijk</v>
      </c>
      <c r="P17" s="183" t="str">
        <f>K17</f>
        <v>Begroot</v>
      </c>
      <c r="Q17" s="80" t="str">
        <f>M17</f>
        <v>Werkelijk</v>
      </c>
      <c r="R17" s="183" t="str">
        <f>K17</f>
        <v>Begroot</v>
      </c>
      <c r="S17" s="80" t="str">
        <f>M17</f>
        <v>Werkelijk</v>
      </c>
      <c r="T17" s="183" t="str">
        <f>K17</f>
        <v>Begroot</v>
      </c>
      <c r="U17" s="80" t="str">
        <f>M17</f>
        <v>Werkelijk</v>
      </c>
      <c r="V17" s="183" t="str">
        <f>K17</f>
        <v>Begroot</v>
      </c>
      <c r="W17" s="159" t="str">
        <f>M17</f>
        <v>Werkelijk</v>
      </c>
      <c r="X17" s="227"/>
      <c r="Y17" s="112"/>
      <c r="Z17" s="112"/>
      <c r="AA17" s="112"/>
      <c r="AB17" s="112"/>
      <c r="AC17" s="112"/>
      <c r="AD17" s="112"/>
      <c r="AE17" s="112"/>
      <c r="AF17" s="112"/>
      <c r="AG17" s="112"/>
      <c r="AH17" s="112"/>
      <c r="AI17" s="112"/>
      <c r="AJ17" s="112"/>
      <c r="AK17" s="112"/>
      <c r="AL17" s="112"/>
      <c r="AM17" s="112"/>
      <c r="AN17" s="112"/>
      <c r="AO17" s="112"/>
      <c r="AP17" s="112"/>
      <c r="AQ17" s="112"/>
      <c r="AR17" s="112"/>
      <c r="AS17" s="112"/>
    </row>
    <row r="18" spans="1:45" ht="20.149999999999999" customHeight="1" thickBot="1" x14ac:dyDescent="0.35">
      <c r="A18" s="285"/>
      <c r="B18" s="285"/>
      <c r="C18" s="31" t="s">
        <v>105</v>
      </c>
      <c r="D18" s="505"/>
      <c r="E18" s="506"/>
      <c r="F18" s="506"/>
      <c r="G18" s="381"/>
      <c r="H18" s="350" t="s">
        <v>72</v>
      </c>
      <c r="I18" s="351"/>
      <c r="J18" s="381"/>
      <c r="K18" s="539" t="e">
        <f ca="1">M18</f>
        <v>#VALUE!</v>
      </c>
      <c r="L18" s="583"/>
      <c r="M18" s="82" t="e">
        <f ca="1">'Komend jaar'!K18</f>
        <v>#VALUE!</v>
      </c>
      <c r="N18" s="83" t="e">
        <f ca="1">O18</f>
        <v>#VALUE!</v>
      </c>
      <c r="O18" s="181" t="e">
        <f ca="1">'Komend jaar'!M18</f>
        <v>#VALUE!</v>
      </c>
      <c r="P18" s="184" t="e">
        <f ca="1">Q18</f>
        <v>#VALUE!</v>
      </c>
      <c r="Q18" s="185" t="e">
        <f ca="1">'Komend jaar'!N18</f>
        <v>#VALUE!</v>
      </c>
      <c r="R18" s="184" t="e">
        <f ca="1">S18</f>
        <v>#VALUE!</v>
      </c>
      <c r="S18" s="185" t="e">
        <f ca="1">'Komend jaar'!O18</f>
        <v>#VALUE!</v>
      </c>
      <c r="T18" s="184" t="e">
        <f ca="1">U18</f>
        <v>#VALUE!</v>
      </c>
      <c r="U18" s="185" t="e">
        <f ca="1">'Komend jaar'!P18</f>
        <v>#VALUE!</v>
      </c>
      <c r="V18" s="83" t="e">
        <f ca="1">W18</f>
        <v>#VALUE!</v>
      </c>
      <c r="W18" s="181" t="e">
        <f ca="1">'Komend jaar'!Q18</f>
        <v>#VALUE!</v>
      </c>
      <c r="X18" s="228" t="s">
        <v>155</v>
      </c>
      <c r="Y18" s="112"/>
      <c r="Z18" s="112"/>
      <c r="AA18" s="112"/>
      <c r="AB18" s="112"/>
      <c r="AC18" s="112"/>
      <c r="AD18" s="112"/>
      <c r="AE18" s="112"/>
      <c r="AF18" s="112"/>
      <c r="AG18" s="112"/>
      <c r="AH18" s="112"/>
      <c r="AI18" s="112"/>
      <c r="AJ18" s="112"/>
      <c r="AK18" s="112"/>
      <c r="AL18" s="112"/>
      <c r="AM18" s="112"/>
      <c r="AN18" s="112"/>
      <c r="AO18" s="112"/>
      <c r="AP18" s="112"/>
      <c r="AQ18" s="112"/>
      <c r="AR18" s="112"/>
      <c r="AS18" s="112"/>
    </row>
    <row r="19" spans="1:45" s="33" customFormat="1" ht="20.149999999999999" customHeight="1" x14ac:dyDescent="0.35">
      <c r="A19" s="285"/>
      <c r="B19" s="285"/>
      <c r="C19" s="31" t="s">
        <v>105</v>
      </c>
      <c r="D19" s="139" t="str">
        <f t="array" ref="D19:D34">'Komend jaar'!D19:F34</f>
        <v>Netto inkomen</v>
      </c>
      <c r="E19" s="27"/>
      <c r="F19" s="27"/>
      <c r="G19" s="340"/>
      <c r="H19" s="40" t="s">
        <v>0</v>
      </c>
      <c r="I19" s="41">
        <f>IF('7-12 maanden'!$W$35=0,0,(M19+O19+Q19+S19+U19+W19+'7-12 maanden'!M19+'7-12 maanden'!O19+'7-12 maanden'!Q19+'7-12 maanden'!S19+'7-12 maanden'!U19+'7-12 maanden'!W19)/12)</f>
        <v>0</v>
      </c>
      <c r="J19" s="340"/>
      <c r="K19" s="40" t="s">
        <v>0</v>
      </c>
      <c r="L19" s="84">
        <f t="shared" ref="L19:L34" ca="1" si="0">INDIRECT("'Komend jaar'!L:L",ROW())</f>
        <v>0</v>
      </c>
      <c r="M19" s="23">
        <v>0</v>
      </c>
      <c r="N19" s="84">
        <f ca="1">INDIRECT("'Komend jaar'!M:M",ROW())</f>
        <v>0</v>
      </c>
      <c r="O19" s="182"/>
      <c r="P19" s="186">
        <f t="shared" ref="P19:P34" ca="1" si="1">INDIRECT("'Komend jaar'!N:N",ROW())</f>
        <v>0</v>
      </c>
      <c r="Q19" s="187"/>
      <c r="R19" s="186">
        <f ca="1">INDIRECT("'Komend jaar'!O:O",ROW())</f>
        <v>0</v>
      </c>
      <c r="S19" s="187"/>
      <c r="T19" s="186">
        <f ca="1">INDIRECT("'Komend jaar'!P:P",ROW())</f>
        <v>0</v>
      </c>
      <c r="U19" s="187"/>
      <c r="V19" s="84">
        <f ca="1">INDIRECT("'Komend jaar'!Q:Q",ROW())</f>
        <v>0</v>
      </c>
      <c r="W19" s="147"/>
      <c r="X19" s="227"/>
      <c r="Y19" s="112"/>
      <c r="Z19" s="112"/>
      <c r="AA19" s="112"/>
      <c r="AB19" s="112"/>
      <c r="AC19" s="112"/>
      <c r="AD19" s="112"/>
      <c r="AE19" s="112"/>
      <c r="AF19" s="112"/>
      <c r="AG19" s="112"/>
      <c r="AH19" s="112"/>
      <c r="AI19" s="112"/>
      <c r="AJ19" s="112"/>
      <c r="AK19" s="112"/>
      <c r="AL19" s="112"/>
      <c r="AM19" s="112"/>
      <c r="AN19" s="112"/>
      <c r="AO19" s="112"/>
      <c r="AP19" s="112"/>
      <c r="AQ19" s="112"/>
      <c r="AR19" s="112"/>
      <c r="AS19" s="112"/>
    </row>
    <row r="20" spans="1:45" s="33" customFormat="1" ht="20.149999999999999" customHeight="1" x14ac:dyDescent="0.35">
      <c r="A20" s="285"/>
      <c r="B20" s="285"/>
      <c r="C20" s="31" t="s">
        <v>106</v>
      </c>
      <c r="D20" s="139" t="str">
        <v>Netto inkomen partner</v>
      </c>
      <c r="E20" s="27"/>
      <c r="F20" s="27"/>
      <c r="G20" s="340"/>
      <c r="H20" s="40" t="s">
        <v>0</v>
      </c>
      <c r="I20" s="41">
        <f>IF('7-12 maanden'!$W$35=0,0,(M20+O20+Q20+S20+U20+W20+'7-12 maanden'!M20+'7-12 maanden'!O20+'7-12 maanden'!Q20+'7-12 maanden'!S20+'7-12 maanden'!U20+'7-12 maanden'!W20)/12)</f>
        <v>0</v>
      </c>
      <c r="J20" s="340"/>
      <c r="K20" s="40" t="s">
        <v>0</v>
      </c>
      <c r="L20" s="84">
        <f t="shared" ca="1" si="0"/>
        <v>0</v>
      </c>
      <c r="M20" s="23"/>
      <c r="N20" s="84">
        <f t="shared" ref="N20:N34" ca="1" si="2">INDIRECT("'Komend jaar'!M:M",ROW())</f>
        <v>0</v>
      </c>
      <c r="O20" s="182"/>
      <c r="P20" s="186">
        <f t="shared" ca="1" si="1"/>
        <v>0</v>
      </c>
      <c r="Q20" s="23"/>
      <c r="R20" s="186">
        <f ca="1">INDIRECT("'Komend jaar'!O:O",ROW())</f>
        <v>0</v>
      </c>
      <c r="S20" s="23"/>
      <c r="T20" s="186">
        <f t="shared" ref="T20:T34" ca="1" si="3">INDIRECT("'Komend jaar'!P:P",ROW())</f>
        <v>0</v>
      </c>
      <c r="U20" s="23"/>
      <c r="V20" s="84">
        <f t="shared" ref="V20:V34" ca="1" si="4">INDIRECT("'Komend jaar'!Q:Q",ROW())</f>
        <v>0</v>
      </c>
      <c r="W20" s="148"/>
      <c r="X20" s="227"/>
      <c r="Y20" s="112"/>
      <c r="Z20" s="112"/>
      <c r="AA20" s="112"/>
      <c r="AB20" s="112"/>
      <c r="AC20" s="112"/>
      <c r="AD20" s="112"/>
      <c r="AE20" s="112"/>
      <c r="AF20" s="112"/>
      <c r="AG20" s="112"/>
      <c r="AH20" s="112"/>
      <c r="AI20" s="112"/>
      <c r="AJ20" s="112"/>
      <c r="AK20" s="112"/>
      <c r="AL20" s="112"/>
      <c r="AM20" s="112"/>
      <c r="AN20" s="112"/>
      <c r="AO20" s="112"/>
      <c r="AP20" s="112"/>
      <c r="AQ20" s="112"/>
      <c r="AR20" s="112"/>
      <c r="AS20" s="112"/>
    </row>
    <row r="21" spans="1:45" s="33" customFormat="1" ht="20.149999999999999" customHeight="1" x14ac:dyDescent="0.35">
      <c r="A21" s="285"/>
      <c r="B21" s="285"/>
      <c r="C21" s="31" t="s">
        <v>105</v>
      </c>
      <c r="D21" s="139" t="str">
        <f ca="1"/>
        <v>Voorlopige teruggave</v>
      </c>
      <c r="E21" s="27"/>
      <c r="F21" s="27"/>
      <c r="G21" s="340"/>
      <c r="H21" s="40" t="s">
        <v>0</v>
      </c>
      <c r="I21" s="41">
        <f>IF('7-12 maanden'!$W$35=0,0,(M21+O21+Q21+S21+U21+W21+'7-12 maanden'!M21+'7-12 maanden'!O21+'7-12 maanden'!Q21+'7-12 maanden'!S21+'7-12 maanden'!U21+'7-12 maanden'!W21)/12)</f>
        <v>0</v>
      </c>
      <c r="J21" s="340"/>
      <c r="K21" s="40" t="s">
        <v>0</v>
      </c>
      <c r="L21" s="84">
        <f t="shared" ca="1" si="0"/>
        <v>0</v>
      </c>
      <c r="M21" s="23"/>
      <c r="N21" s="84">
        <f t="shared" ca="1" si="2"/>
        <v>0</v>
      </c>
      <c r="O21" s="182"/>
      <c r="P21" s="186">
        <f t="shared" ca="1" si="1"/>
        <v>0</v>
      </c>
      <c r="Q21" s="23"/>
      <c r="R21" s="186">
        <f t="shared" ref="R21:R34" ca="1" si="5">INDIRECT("'Komend jaar'!O:O",ROW())</f>
        <v>0</v>
      </c>
      <c r="S21" s="23"/>
      <c r="T21" s="186">
        <f t="shared" ca="1" si="3"/>
        <v>0</v>
      </c>
      <c r="U21" s="23"/>
      <c r="V21" s="84">
        <f t="shared" ca="1" si="4"/>
        <v>0</v>
      </c>
      <c r="W21" s="148"/>
      <c r="X21" s="227"/>
      <c r="Y21" s="112"/>
      <c r="Z21" s="112"/>
      <c r="AA21" s="112"/>
      <c r="AB21" s="112"/>
      <c r="AC21" s="112"/>
      <c r="AD21" s="112"/>
      <c r="AE21" s="112"/>
      <c r="AF21" s="112"/>
      <c r="AG21" s="112"/>
      <c r="AH21" s="112"/>
      <c r="AI21" s="112"/>
      <c r="AJ21" s="112"/>
      <c r="AK21" s="112"/>
      <c r="AL21" s="112"/>
      <c r="AM21" s="112"/>
      <c r="AN21" s="112"/>
      <c r="AO21" s="112"/>
      <c r="AP21" s="112"/>
      <c r="AQ21" s="112"/>
      <c r="AR21" s="112"/>
      <c r="AS21" s="112"/>
    </row>
    <row r="22" spans="1:45" s="33" customFormat="1" ht="20.149999999999999" customHeight="1" x14ac:dyDescent="0.35">
      <c r="A22" s="285"/>
      <c r="B22" s="285"/>
      <c r="C22" s="31" t="s">
        <v>105</v>
      </c>
      <c r="D22" s="139" t="str">
        <f ca="1"/>
        <v>Huurtoeslag</v>
      </c>
      <c r="E22" s="27"/>
      <c r="F22" s="27"/>
      <c r="G22" s="340"/>
      <c r="H22" s="40" t="s">
        <v>0</v>
      </c>
      <c r="I22" s="41">
        <f>IF('7-12 maanden'!$W$35=0,0,(M22+O22+Q22+S22+U22+W22+'7-12 maanden'!M22+'7-12 maanden'!O22+'7-12 maanden'!Q22+'7-12 maanden'!S22+'7-12 maanden'!U22+'7-12 maanden'!W22)/12)</f>
        <v>0</v>
      </c>
      <c r="J22" s="340"/>
      <c r="K22" s="40" t="s">
        <v>0</v>
      </c>
      <c r="L22" s="84">
        <f t="shared" ca="1" si="0"/>
        <v>0</v>
      </c>
      <c r="M22" s="23"/>
      <c r="N22" s="84">
        <f t="shared" ca="1" si="2"/>
        <v>0</v>
      </c>
      <c r="O22" s="182"/>
      <c r="P22" s="186">
        <f t="shared" ca="1" si="1"/>
        <v>0</v>
      </c>
      <c r="Q22" s="23"/>
      <c r="R22" s="186">
        <f t="shared" ca="1" si="5"/>
        <v>0</v>
      </c>
      <c r="S22" s="23"/>
      <c r="T22" s="186">
        <f t="shared" ca="1" si="3"/>
        <v>0</v>
      </c>
      <c r="U22" s="23"/>
      <c r="V22" s="84">
        <f t="shared" ca="1" si="4"/>
        <v>0</v>
      </c>
      <c r="W22" s="148"/>
      <c r="X22" s="227"/>
      <c r="Y22" s="112"/>
      <c r="Z22" s="112"/>
      <c r="AA22" s="112"/>
      <c r="AB22" s="112"/>
      <c r="AC22" s="112"/>
      <c r="AD22" s="112"/>
      <c r="AE22" s="112"/>
      <c r="AF22" s="112"/>
      <c r="AG22" s="112"/>
      <c r="AH22" s="112"/>
      <c r="AI22" s="112"/>
      <c r="AJ22" s="112"/>
      <c r="AK22" s="112"/>
      <c r="AL22" s="112"/>
      <c r="AM22" s="112"/>
      <c r="AN22" s="112"/>
      <c r="AO22" s="112"/>
      <c r="AP22" s="112"/>
      <c r="AQ22" s="112"/>
      <c r="AR22" s="112"/>
      <c r="AS22" s="112"/>
    </row>
    <row r="23" spans="1:45" s="33" customFormat="1" ht="20.149999999999999" customHeight="1" x14ac:dyDescent="0.35">
      <c r="A23" s="285"/>
      <c r="B23" s="285"/>
      <c r="C23" s="31" t="s">
        <v>105</v>
      </c>
      <c r="D23" s="139" t="str">
        <f ca="1"/>
        <v>Zorgtoeslag</v>
      </c>
      <c r="E23" s="27"/>
      <c r="F23" s="27"/>
      <c r="G23" s="340"/>
      <c r="H23" s="40" t="s">
        <v>0</v>
      </c>
      <c r="I23" s="41">
        <f>IF('7-12 maanden'!$W$35=0,0,(M23+O23+Q23+S23+U23+W23+'7-12 maanden'!M23+'7-12 maanden'!O23+'7-12 maanden'!Q23+'7-12 maanden'!S23+'7-12 maanden'!U23+'7-12 maanden'!W23)/12)</f>
        <v>0</v>
      </c>
      <c r="J23" s="340"/>
      <c r="K23" s="40" t="s">
        <v>0</v>
      </c>
      <c r="L23" s="84">
        <f t="shared" ca="1" si="0"/>
        <v>0</v>
      </c>
      <c r="M23" s="23"/>
      <c r="N23" s="84">
        <f t="shared" ca="1" si="2"/>
        <v>0</v>
      </c>
      <c r="O23" s="182"/>
      <c r="P23" s="186">
        <f t="shared" ca="1" si="1"/>
        <v>0</v>
      </c>
      <c r="Q23" s="23"/>
      <c r="R23" s="186">
        <f t="shared" ca="1" si="5"/>
        <v>0</v>
      </c>
      <c r="S23" s="23"/>
      <c r="T23" s="186">
        <f t="shared" ca="1" si="3"/>
        <v>0</v>
      </c>
      <c r="U23" s="23"/>
      <c r="V23" s="84">
        <f t="shared" ca="1" si="4"/>
        <v>0</v>
      </c>
      <c r="W23" s="148"/>
      <c r="X23" s="227"/>
      <c r="Y23" s="112"/>
      <c r="Z23" s="112"/>
      <c r="AA23" s="112"/>
      <c r="AB23" s="112"/>
      <c r="AC23" s="112"/>
      <c r="AD23" s="112"/>
      <c r="AE23" s="112"/>
      <c r="AF23" s="112"/>
      <c r="AG23" s="112"/>
      <c r="AH23" s="112"/>
      <c r="AI23" s="112"/>
      <c r="AJ23" s="112"/>
      <c r="AK23" s="112"/>
      <c r="AL23" s="112"/>
      <c r="AM23" s="112"/>
      <c r="AN23" s="112"/>
      <c r="AO23" s="112"/>
      <c r="AP23" s="112"/>
      <c r="AQ23" s="112"/>
      <c r="AR23" s="112"/>
      <c r="AS23" s="112"/>
    </row>
    <row r="24" spans="1:45" s="33" customFormat="1" ht="20.149999999999999" customHeight="1" x14ac:dyDescent="0.35">
      <c r="A24" s="285"/>
      <c r="B24" s="285"/>
      <c r="C24" s="31" t="s">
        <v>107</v>
      </c>
      <c r="D24" s="139" t="str">
        <f ca="1"/>
        <v>Kindgebonden budget</v>
      </c>
      <c r="E24" s="27"/>
      <c r="F24" s="27"/>
      <c r="G24" s="340"/>
      <c r="H24" s="40" t="s">
        <v>0</v>
      </c>
      <c r="I24" s="41">
        <f>IF('7-12 maanden'!$W$35=0,0,(M24+O24+Q24+S24+U24+W24+'7-12 maanden'!M24+'7-12 maanden'!O24+'7-12 maanden'!Q24+'7-12 maanden'!S24+'7-12 maanden'!U24+'7-12 maanden'!W24)/12)</f>
        <v>0</v>
      </c>
      <c r="J24" s="340"/>
      <c r="K24" s="40" t="s">
        <v>0</v>
      </c>
      <c r="L24" s="84">
        <f t="shared" ca="1" si="0"/>
        <v>0</v>
      </c>
      <c r="M24" s="23"/>
      <c r="N24" s="84">
        <f t="shared" ca="1" si="2"/>
        <v>0</v>
      </c>
      <c r="O24" s="182"/>
      <c r="P24" s="186">
        <f t="shared" ca="1" si="1"/>
        <v>0</v>
      </c>
      <c r="Q24" s="23"/>
      <c r="R24" s="186">
        <f t="shared" ca="1" si="5"/>
        <v>0</v>
      </c>
      <c r="S24" s="23"/>
      <c r="T24" s="186">
        <f t="shared" ca="1" si="3"/>
        <v>0</v>
      </c>
      <c r="U24" s="23"/>
      <c r="V24" s="84">
        <f t="shared" ca="1" si="4"/>
        <v>0</v>
      </c>
      <c r="W24" s="148"/>
      <c r="X24" s="227"/>
      <c r="Y24" s="112"/>
      <c r="Z24" s="112"/>
      <c r="AA24" s="112"/>
      <c r="AB24" s="112"/>
      <c r="AC24" s="112"/>
      <c r="AD24" s="112"/>
      <c r="AE24" s="112"/>
      <c r="AF24" s="112"/>
      <c r="AG24" s="112"/>
      <c r="AH24" s="112"/>
      <c r="AI24" s="112"/>
      <c r="AJ24" s="112"/>
      <c r="AK24" s="112"/>
      <c r="AL24" s="112"/>
      <c r="AM24" s="112"/>
      <c r="AN24" s="112"/>
      <c r="AO24" s="112"/>
      <c r="AP24" s="112"/>
      <c r="AQ24" s="112"/>
      <c r="AR24" s="112"/>
      <c r="AS24" s="112"/>
    </row>
    <row r="25" spans="1:45" s="33" customFormat="1" ht="20.149999999999999" customHeight="1" x14ac:dyDescent="0.35">
      <c r="A25" s="285"/>
      <c r="B25" s="285"/>
      <c r="C25" s="31" t="s">
        <v>107</v>
      </c>
      <c r="D25" s="139" t="str">
        <f ca="1"/>
        <v>Kinderopvangtoeslag</v>
      </c>
      <c r="E25" s="27"/>
      <c r="F25" s="27"/>
      <c r="G25" s="340"/>
      <c r="H25" s="40" t="s">
        <v>0</v>
      </c>
      <c r="I25" s="41">
        <f>IF('7-12 maanden'!$W$35=0,0,(M25+O25+Q25+S25+U25+W25+'7-12 maanden'!M25+'7-12 maanden'!O25+'7-12 maanden'!Q25+'7-12 maanden'!S25+'7-12 maanden'!U25+'7-12 maanden'!W25)/12)</f>
        <v>0</v>
      </c>
      <c r="J25" s="340"/>
      <c r="K25" s="40" t="s">
        <v>0</v>
      </c>
      <c r="L25" s="84">
        <f t="shared" ca="1" si="0"/>
        <v>0</v>
      </c>
      <c r="M25" s="23"/>
      <c r="N25" s="84">
        <f t="shared" ca="1" si="2"/>
        <v>0</v>
      </c>
      <c r="O25" s="182"/>
      <c r="P25" s="186">
        <f t="shared" ca="1" si="1"/>
        <v>0</v>
      </c>
      <c r="Q25" s="23"/>
      <c r="R25" s="186">
        <f t="shared" ca="1" si="5"/>
        <v>0</v>
      </c>
      <c r="S25" s="23"/>
      <c r="T25" s="186">
        <f t="shared" ca="1" si="3"/>
        <v>0</v>
      </c>
      <c r="U25" s="23"/>
      <c r="V25" s="84">
        <f t="shared" ca="1" si="4"/>
        <v>0</v>
      </c>
      <c r="W25" s="148"/>
      <c r="X25" s="227"/>
      <c r="Y25" s="112"/>
      <c r="Z25" s="112"/>
      <c r="AA25" s="112"/>
      <c r="AB25" s="112"/>
      <c r="AC25" s="112"/>
      <c r="AD25" s="112"/>
      <c r="AE25" s="112"/>
      <c r="AF25" s="112"/>
      <c r="AG25" s="112"/>
      <c r="AH25" s="112"/>
      <c r="AI25" s="112"/>
      <c r="AJ25" s="112"/>
      <c r="AK25" s="112"/>
      <c r="AL25" s="112"/>
      <c r="AM25" s="112"/>
      <c r="AN25" s="112"/>
      <c r="AO25" s="112"/>
      <c r="AP25" s="112"/>
      <c r="AQ25" s="112"/>
      <c r="AR25" s="112"/>
      <c r="AS25" s="112"/>
    </row>
    <row r="26" spans="1:45" s="33" customFormat="1" ht="20.149999999999999" customHeight="1" x14ac:dyDescent="0.35">
      <c r="A26" s="285"/>
      <c r="B26" s="285"/>
      <c r="C26" s="31" t="s">
        <v>105</v>
      </c>
      <c r="D26" s="139" t="str">
        <f ca="1"/>
        <v>Overige toeslagen</v>
      </c>
      <c r="E26" s="27"/>
      <c r="F26" s="27"/>
      <c r="G26" s="340"/>
      <c r="H26" s="40" t="s">
        <v>0</v>
      </c>
      <c r="I26" s="41">
        <f>IF('7-12 maanden'!$W$35=0,0,(M26+O26+Q26+S26+U26+W26+'7-12 maanden'!M26+'7-12 maanden'!O26+'7-12 maanden'!Q26+'7-12 maanden'!S26+'7-12 maanden'!U26+'7-12 maanden'!W26)/12)</f>
        <v>0</v>
      </c>
      <c r="J26" s="340"/>
      <c r="K26" s="40" t="s">
        <v>0</v>
      </c>
      <c r="L26" s="84">
        <f t="shared" ca="1" si="0"/>
        <v>0</v>
      </c>
      <c r="M26" s="23"/>
      <c r="N26" s="84">
        <f t="shared" ca="1" si="2"/>
        <v>0</v>
      </c>
      <c r="O26" s="182"/>
      <c r="P26" s="186">
        <f t="shared" ca="1" si="1"/>
        <v>0</v>
      </c>
      <c r="Q26" s="23"/>
      <c r="R26" s="186">
        <f t="shared" ca="1" si="5"/>
        <v>0</v>
      </c>
      <c r="S26" s="23"/>
      <c r="T26" s="186">
        <f t="shared" ca="1" si="3"/>
        <v>0</v>
      </c>
      <c r="U26" s="23"/>
      <c r="V26" s="84">
        <f t="shared" ca="1" si="4"/>
        <v>0</v>
      </c>
      <c r="W26" s="148"/>
      <c r="X26" s="227"/>
      <c r="Y26" s="112"/>
      <c r="Z26" s="112"/>
      <c r="AA26" s="112"/>
      <c r="AB26" s="112"/>
      <c r="AC26" s="112"/>
      <c r="AD26" s="112"/>
      <c r="AE26" s="112"/>
      <c r="AF26" s="112"/>
      <c r="AG26" s="112"/>
      <c r="AH26" s="112"/>
      <c r="AI26" s="112"/>
      <c r="AJ26" s="112"/>
      <c r="AK26" s="112"/>
      <c r="AL26" s="112"/>
      <c r="AM26" s="112"/>
      <c r="AN26" s="112"/>
      <c r="AO26" s="112"/>
      <c r="AP26" s="112"/>
      <c r="AQ26" s="112"/>
      <c r="AR26" s="112"/>
      <c r="AS26" s="112"/>
    </row>
    <row r="27" spans="1:45" s="33" customFormat="1" ht="20.149999999999999" customHeight="1" x14ac:dyDescent="0.35">
      <c r="A27" s="285"/>
      <c r="B27" s="285"/>
      <c r="C27" s="31" t="s">
        <v>105</v>
      </c>
      <c r="D27" s="139" t="str">
        <f ca="1"/>
        <v>Tegemoetkoming studiekosten/studiefinanciering</v>
      </c>
      <c r="E27" s="27"/>
      <c r="F27" s="27"/>
      <c r="G27" s="340"/>
      <c r="H27" s="40" t="s">
        <v>0</v>
      </c>
      <c r="I27" s="41">
        <f>IF('7-12 maanden'!$W$35=0,0,(M27+O27+Q27+S27+U27+W27+'7-12 maanden'!M27+'7-12 maanden'!O27+'7-12 maanden'!Q27+'7-12 maanden'!S27+'7-12 maanden'!U27+'7-12 maanden'!W27)/12)</f>
        <v>0</v>
      </c>
      <c r="J27" s="340"/>
      <c r="K27" s="40" t="s">
        <v>0</v>
      </c>
      <c r="L27" s="84">
        <f t="shared" ca="1" si="0"/>
        <v>0</v>
      </c>
      <c r="M27" s="23"/>
      <c r="N27" s="84">
        <f t="shared" ca="1" si="2"/>
        <v>0</v>
      </c>
      <c r="O27" s="182"/>
      <c r="P27" s="186">
        <f t="shared" ca="1" si="1"/>
        <v>0</v>
      </c>
      <c r="Q27" s="23"/>
      <c r="R27" s="186">
        <f t="shared" ca="1" si="5"/>
        <v>0</v>
      </c>
      <c r="S27" s="23"/>
      <c r="T27" s="186">
        <f t="shared" ca="1" si="3"/>
        <v>0</v>
      </c>
      <c r="U27" s="23"/>
      <c r="V27" s="84">
        <f t="shared" ca="1" si="4"/>
        <v>0</v>
      </c>
      <c r="W27" s="148"/>
      <c r="X27" s="227"/>
      <c r="Y27" s="112"/>
      <c r="Z27" s="112"/>
      <c r="AA27" s="112"/>
      <c r="AB27" s="112"/>
      <c r="AC27" s="112"/>
      <c r="AD27" s="112"/>
      <c r="AE27" s="112"/>
      <c r="AF27" s="112"/>
      <c r="AG27" s="112"/>
      <c r="AH27" s="112"/>
      <c r="AI27" s="112"/>
      <c r="AJ27" s="112"/>
      <c r="AK27" s="112"/>
      <c r="AL27" s="112"/>
      <c r="AM27" s="112"/>
      <c r="AN27" s="112"/>
      <c r="AO27" s="112"/>
      <c r="AP27" s="112"/>
      <c r="AQ27" s="112"/>
      <c r="AR27" s="112"/>
      <c r="AS27" s="112"/>
    </row>
    <row r="28" spans="1:45" s="33" customFormat="1" ht="20.149999999999999" customHeight="1" x14ac:dyDescent="0.35">
      <c r="A28" s="285"/>
      <c r="B28" s="285"/>
      <c r="C28" s="31" t="s">
        <v>105</v>
      </c>
      <c r="D28" s="139" t="str">
        <f ca="1"/>
        <v>Ontvangen partneralimentatie</v>
      </c>
      <c r="E28" s="27"/>
      <c r="F28" s="27"/>
      <c r="G28" s="340"/>
      <c r="H28" s="40" t="s">
        <v>0</v>
      </c>
      <c r="I28" s="41">
        <f>IF('7-12 maanden'!$W$35=0,0,(M28+O28+Q28+S28+U28+W28+'7-12 maanden'!M28+'7-12 maanden'!O28+'7-12 maanden'!Q28+'7-12 maanden'!S28+'7-12 maanden'!U28+'7-12 maanden'!W28)/12)</f>
        <v>0</v>
      </c>
      <c r="J28" s="340"/>
      <c r="K28" s="40" t="s">
        <v>0</v>
      </c>
      <c r="L28" s="84">
        <f t="shared" ca="1" si="0"/>
        <v>0</v>
      </c>
      <c r="M28" s="23"/>
      <c r="N28" s="84">
        <f t="shared" ca="1" si="2"/>
        <v>0</v>
      </c>
      <c r="O28" s="182"/>
      <c r="P28" s="186">
        <f t="shared" ca="1" si="1"/>
        <v>0</v>
      </c>
      <c r="Q28" s="23"/>
      <c r="R28" s="186">
        <f t="shared" ca="1" si="5"/>
        <v>0</v>
      </c>
      <c r="S28" s="23"/>
      <c r="T28" s="186">
        <f t="shared" ca="1" si="3"/>
        <v>0</v>
      </c>
      <c r="U28" s="23"/>
      <c r="V28" s="84">
        <f t="shared" ca="1" si="4"/>
        <v>0</v>
      </c>
      <c r="W28" s="148"/>
      <c r="X28" s="227"/>
      <c r="Y28" s="112"/>
      <c r="Z28" s="112"/>
      <c r="AA28" s="112"/>
      <c r="AB28" s="112"/>
      <c r="AC28" s="112"/>
      <c r="AD28" s="112"/>
      <c r="AE28" s="112"/>
      <c r="AF28" s="112"/>
      <c r="AG28" s="112"/>
      <c r="AH28" s="112"/>
      <c r="AI28" s="112"/>
      <c r="AJ28" s="112"/>
      <c r="AK28" s="112"/>
      <c r="AL28" s="112"/>
      <c r="AM28" s="112"/>
      <c r="AN28" s="112"/>
      <c r="AO28" s="112"/>
      <c r="AP28" s="112"/>
      <c r="AQ28" s="112"/>
      <c r="AR28" s="112"/>
      <c r="AS28" s="112"/>
    </row>
    <row r="29" spans="1:45" s="33" customFormat="1" ht="20.149999999999999" customHeight="1" x14ac:dyDescent="0.35">
      <c r="A29" s="285"/>
      <c r="B29" s="285"/>
      <c r="C29" s="31" t="s">
        <v>107</v>
      </c>
      <c r="D29" s="139" t="str">
        <f ca="1"/>
        <v>Ontvangen kinderalimentatie</v>
      </c>
      <c r="E29" s="27"/>
      <c r="F29" s="27"/>
      <c r="G29" s="340"/>
      <c r="H29" s="40" t="s">
        <v>0</v>
      </c>
      <c r="I29" s="41">
        <f>IF('7-12 maanden'!$W$35=0,0,(M29+O29+Q29+S29+U29+W29+'7-12 maanden'!M29+'7-12 maanden'!O29+'7-12 maanden'!Q29+'7-12 maanden'!S29+'7-12 maanden'!U29+'7-12 maanden'!W29)/12)</f>
        <v>0</v>
      </c>
      <c r="J29" s="340"/>
      <c r="K29" s="40" t="s">
        <v>0</v>
      </c>
      <c r="L29" s="84">
        <f t="shared" ca="1" si="0"/>
        <v>0</v>
      </c>
      <c r="M29" s="23"/>
      <c r="N29" s="84">
        <f t="shared" ca="1" si="2"/>
        <v>0</v>
      </c>
      <c r="O29" s="182"/>
      <c r="P29" s="186">
        <f t="shared" ca="1" si="1"/>
        <v>0</v>
      </c>
      <c r="Q29" s="23"/>
      <c r="R29" s="186">
        <f t="shared" ca="1" si="5"/>
        <v>0</v>
      </c>
      <c r="S29" s="23"/>
      <c r="T29" s="186">
        <f t="shared" ca="1" si="3"/>
        <v>0</v>
      </c>
      <c r="U29" s="23"/>
      <c r="V29" s="84">
        <f t="shared" ca="1" si="4"/>
        <v>0</v>
      </c>
      <c r="W29" s="148"/>
      <c r="X29" s="227"/>
      <c r="Y29" s="112"/>
      <c r="Z29" s="112"/>
      <c r="AA29" s="112"/>
      <c r="AB29" s="112"/>
      <c r="AC29" s="112"/>
      <c r="AD29" s="112"/>
      <c r="AE29" s="112"/>
      <c r="AF29" s="112"/>
      <c r="AG29" s="112"/>
      <c r="AH29" s="112"/>
      <c r="AI29" s="112"/>
      <c r="AJ29" s="112"/>
      <c r="AK29" s="112"/>
      <c r="AL29" s="112"/>
      <c r="AM29" s="112"/>
      <c r="AN29" s="112"/>
      <c r="AO29" s="112"/>
      <c r="AP29" s="112"/>
      <c r="AQ29" s="112"/>
      <c r="AR29" s="112"/>
      <c r="AS29" s="112"/>
    </row>
    <row r="30" spans="1:45" s="33" customFormat="1" ht="20.149999999999999" customHeight="1" x14ac:dyDescent="0.35">
      <c r="A30" s="285"/>
      <c r="B30" s="285"/>
      <c r="C30" s="31" t="s">
        <v>105</v>
      </c>
      <c r="D30" s="139" t="str">
        <f ca="1"/>
        <v>Kostgeld inwonende persoon</v>
      </c>
      <c r="E30" s="27"/>
      <c r="F30" s="27"/>
      <c r="G30" s="340"/>
      <c r="H30" s="40" t="s">
        <v>0</v>
      </c>
      <c r="I30" s="41">
        <f>IF('7-12 maanden'!$W$35=0,0,(M30+O30+Q30+S30+U30+W30+'7-12 maanden'!M30+'7-12 maanden'!O30+'7-12 maanden'!Q30+'7-12 maanden'!S30+'7-12 maanden'!U30+'7-12 maanden'!W30)/12)</f>
        <v>0</v>
      </c>
      <c r="J30" s="340"/>
      <c r="K30" s="40" t="s">
        <v>0</v>
      </c>
      <c r="L30" s="84">
        <f t="shared" ca="1" si="0"/>
        <v>0</v>
      </c>
      <c r="M30" s="23"/>
      <c r="N30" s="84">
        <f t="shared" ca="1" si="2"/>
        <v>0</v>
      </c>
      <c r="O30" s="182"/>
      <c r="P30" s="186">
        <f t="shared" ca="1" si="1"/>
        <v>0</v>
      </c>
      <c r="Q30" s="23"/>
      <c r="R30" s="186">
        <f t="shared" ca="1" si="5"/>
        <v>0</v>
      </c>
      <c r="S30" s="23"/>
      <c r="T30" s="186">
        <f t="shared" ca="1" si="3"/>
        <v>0</v>
      </c>
      <c r="U30" s="23"/>
      <c r="V30" s="84">
        <f t="shared" ca="1" si="4"/>
        <v>0</v>
      </c>
      <c r="W30" s="148"/>
      <c r="X30" s="227"/>
      <c r="Y30" s="112"/>
      <c r="Z30" s="112"/>
      <c r="AA30" s="112"/>
      <c r="AB30" s="112"/>
      <c r="AC30" s="112"/>
      <c r="AD30" s="112"/>
      <c r="AE30" s="112"/>
      <c r="AF30" s="112"/>
      <c r="AG30" s="112"/>
      <c r="AH30" s="112"/>
      <c r="AI30" s="112"/>
      <c r="AJ30" s="112"/>
      <c r="AK30" s="112"/>
      <c r="AL30" s="112"/>
      <c r="AM30" s="112"/>
      <c r="AN30" s="112"/>
      <c r="AO30" s="112"/>
      <c r="AP30" s="112"/>
      <c r="AQ30" s="112"/>
      <c r="AR30" s="112"/>
      <c r="AS30" s="112"/>
    </row>
    <row r="31" spans="1:45" s="33" customFormat="1" ht="20.149999999999999" customHeight="1" x14ac:dyDescent="0.35">
      <c r="A31" s="285"/>
      <c r="B31" s="285"/>
      <c r="C31" s="31" t="s">
        <v>105</v>
      </c>
      <c r="D31" s="139" t="str">
        <f ca="1"/>
        <v>Reiskostenvergoeding</v>
      </c>
      <c r="E31" s="27"/>
      <c r="F31" s="27"/>
      <c r="G31" s="340"/>
      <c r="H31" s="40" t="s">
        <v>0</v>
      </c>
      <c r="I31" s="41">
        <f>IF('7-12 maanden'!$W$35=0,0,(M31+O31+Q31+S31+U31+W31+'7-12 maanden'!M31+'7-12 maanden'!O31+'7-12 maanden'!Q31+'7-12 maanden'!S31+'7-12 maanden'!U31+'7-12 maanden'!W31)/12)</f>
        <v>0</v>
      </c>
      <c r="J31" s="340"/>
      <c r="K31" s="40" t="s">
        <v>0</v>
      </c>
      <c r="L31" s="84">
        <f t="shared" ca="1" si="0"/>
        <v>0</v>
      </c>
      <c r="M31" s="23"/>
      <c r="N31" s="84">
        <f t="shared" ca="1" si="2"/>
        <v>0</v>
      </c>
      <c r="O31" s="182"/>
      <c r="P31" s="186">
        <f t="shared" ca="1" si="1"/>
        <v>0</v>
      </c>
      <c r="Q31" s="23"/>
      <c r="R31" s="186">
        <f t="shared" ca="1" si="5"/>
        <v>0</v>
      </c>
      <c r="S31" s="23"/>
      <c r="T31" s="186">
        <f t="shared" ca="1" si="3"/>
        <v>0</v>
      </c>
      <c r="U31" s="23"/>
      <c r="V31" s="84">
        <f t="shared" ca="1" si="4"/>
        <v>0</v>
      </c>
      <c r="W31" s="148"/>
      <c r="X31" s="227"/>
      <c r="Y31" s="112"/>
      <c r="Z31" s="112"/>
      <c r="AA31" s="112"/>
      <c r="AB31" s="112"/>
      <c r="AC31" s="112"/>
      <c r="AD31" s="112"/>
      <c r="AE31" s="112"/>
      <c r="AF31" s="112"/>
      <c r="AG31" s="112"/>
      <c r="AH31" s="112"/>
      <c r="AI31" s="112"/>
      <c r="AJ31" s="112"/>
      <c r="AK31" s="112"/>
      <c r="AL31" s="112"/>
      <c r="AM31" s="112"/>
      <c r="AN31" s="112"/>
      <c r="AO31" s="112"/>
      <c r="AP31" s="112"/>
      <c r="AQ31" s="112"/>
      <c r="AR31" s="112"/>
      <c r="AS31" s="112"/>
    </row>
    <row r="32" spans="1:45" s="33" customFormat="1" ht="20.149999999999999" customHeight="1" x14ac:dyDescent="0.35">
      <c r="A32" s="285"/>
      <c r="B32" s="285"/>
      <c r="C32" s="31" t="s">
        <v>107</v>
      </c>
      <c r="D32" s="139" t="str">
        <f ca="1"/>
        <v>Kinderbijslag</v>
      </c>
      <c r="E32" s="27"/>
      <c r="F32" s="27"/>
      <c r="G32" s="340"/>
      <c r="H32" s="40" t="s">
        <v>0</v>
      </c>
      <c r="I32" s="41">
        <f>IF('7-12 maanden'!$W$35=0,0,(M32+O32+Q32+S32+U32+W32+'7-12 maanden'!M32+'7-12 maanden'!O32+'7-12 maanden'!Q32+'7-12 maanden'!S32+'7-12 maanden'!U32+'7-12 maanden'!W32)/12)</f>
        <v>0</v>
      </c>
      <c r="J32" s="340"/>
      <c r="K32" s="40" t="s">
        <v>0</v>
      </c>
      <c r="L32" s="84">
        <f t="shared" ca="1" si="0"/>
        <v>0</v>
      </c>
      <c r="M32" s="23"/>
      <c r="N32" s="84">
        <f t="shared" ca="1" si="2"/>
        <v>0</v>
      </c>
      <c r="O32" s="182"/>
      <c r="P32" s="186">
        <f t="shared" ca="1" si="1"/>
        <v>0</v>
      </c>
      <c r="Q32" s="23"/>
      <c r="R32" s="186">
        <f t="shared" ca="1" si="5"/>
        <v>0</v>
      </c>
      <c r="S32" s="23"/>
      <c r="T32" s="186">
        <f t="shared" ca="1" si="3"/>
        <v>0</v>
      </c>
      <c r="U32" s="23"/>
      <c r="V32" s="84">
        <f t="shared" ca="1" si="4"/>
        <v>0</v>
      </c>
      <c r="W32" s="148"/>
      <c r="X32" s="227"/>
      <c r="Y32" s="112"/>
      <c r="Z32" s="112"/>
      <c r="AA32" s="112"/>
      <c r="AB32" s="112"/>
      <c r="AC32" s="112"/>
      <c r="AD32" s="112"/>
      <c r="AE32" s="112"/>
      <c r="AF32" s="112"/>
      <c r="AG32" s="112"/>
      <c r="AH32" s="112"/>
      <c r="AI32" s="112"/>
      <c r="AJ32" s="112"/>
      <c r="AK32" s="112"/>
      <c r="AL32" s="112"/>
      <c r="AM32" s="112"/>
      <c r="AN32" s="112"/>
      <c r="AO32" s="112"/>
      <c r="AP32" s="112"/>
      <c r="AQ32" s="112"/>
      <c r="AR32" s="112"/>
      <c r="AS32" s="112"/>
    </row>
    <row r="33" spans="1:45" s="33" customFormat="1" ht="20.149999999999999" customHeight="1" x14ac:dyDescent="0.35">
      <c r="A33" s="285"/>
      <c r="B33" s="285"/>
      <c r="C33" s="31" t="s">
        <v>105</v>
      </c>
      <c r="D33" s="139" t="str">
        <f ca="1"/>
        <v>Overige inkomsten</v>
      </c>
      <c r="E33" s="27"/>
      <c r="F33" s="27"/>
      <c r="G33" s="340"/>
      <c r="H33" s="40" t="s">
        <v>0</v>
      </c>
      <c r="I33" s="41">
        <f>IF('7-12 maanden'!$W$35=0,0,(M33+O33+Q33+S33+U33+W33+'7-12 maanden'!M33+'7-12 maanden'!O33+'7-12 maanden'!Q33+'7-12 maanden'!S33+'7-12 maanden'!U33+'7-12 maanden'!W33)/12)</f>
        <v>0</v>
      </c>
      <c r="J33" s="340"/>
      <c r="K33" s="40" t="s">
        <v>0</v>
      </c>
      <c r="L33" s="84">
        <f t="shared" ca="1" si="0"/>
        <v>0</v>
      </c>
      <c r="M33" s="23"/>
      <c r="N33" s="84">
        <f t="shared" ca="1" si="2"/>
        <v>0</v>
      </c>
      <c r="O33" s="182"/>
      <c r="P33" s="186">
        <f t="shared" ca="1" si="1"/>
        <v>0</v>
      </c>
      <c r="Q33" s="23"/>
      <c r="R33" s="186">
        <f t="shared" ca="1" si="5"/>
        <v>0</v>
      </c>
      <c r="S33" s="23"/>
      <c r="T33" s="186">
        <f t="shared" ca="1" si="3"/>
        <v>0</v>
      </c>
      <c r="U33" s="23"/>
      <c r="V33" s="84">
        <f t="shared" ca="1" si="4"/>
        <v>0</v>
      </c>
      <c r="W33" s="148"/>
      <c r="X33" s="227"/>
      <c r="Y33" s="112"/>
      <c r="Z33" s="112"/>
      <c r="AA33" s="112"/>
      <c r="AB33" s="112"/>
      <c r="AC33" s="112"/>
      <c r="AD33" s="112"/>
      <c r="AE33" s="112"/>
      <c r="AF33" s="112"/>
      <c r="AG33" s="112"/>
      <c r="AH33" s="112"/>
      <c r="AI33" s="112"/>
      <c r="AJ33" s="112"/>
      <c r="AK33" s="112"/>
      <c r="AL33" s="112"/>
      <c r="AM33" s="112"/>
      <c r="AN33" s="112"/>
      <c r="AO33" s="112"/>
      <c r="AP33" s="112"/>
      <c r="AQ33" s="112"/>
      <c r="AR33" s="112"/>
      <c r="AS33" s="112"/>
    </row>
    <row r="34" spans="1:45" s="33" customFormat="1" ht="20.149999999999999" customHeight="1" thickBot="1" x14ac:dyDescent="0.4">
      <c r="A34" s="285"/>
      <c r="B34" s="285"/>
      <c r="C34" s="31" t="s">
        <v>105</v>
      </c>
      <c r="D34" s="139" t="str">
        <f ca="1"/>
        <v>……………………….</v>
      </c>
      <c r="E34" s="27"/>
      <c r="F34" s="27"/>
      <c r="G34" s="340"/>
      <c r="H34" s="40" t="s">
        <v>0</v>
      </c>
      <c r="I34" s="43">
        <f>IF('7-12 maanden'!$W$35=0,0,(M34+O34+Q34+S34+U34+W34+'7-12 maanden'!M34+'7-12 maanden'!O34+'7-12 maanden'!Q34+'7-12 maanden'!S34+'7-12 maanden'!U34+'7-12 maanden'!W34)/12)</f>
        <v>0</v>
      </c>
      <c r="J34" s="340"/>
      <c r="K34" s="40" t="s">
        <v>0</v>
      </c>
      <c r="L34" s="84">
        <f t="shared" ca="1" si="0"/>
        <v>0</v>
      </c>
      <c r="M34" s="23"/>
      <c r="N34" s="84">
        <f t="shared" ca="1" si="2"/>
        <v>0</v>
      </c>
      <c r="O34" s="182"/>
      <c r="P34" s="186">
        <f t="shared" ca="1" si="1"/>
        <v>0</v>
      </c>
      <c r="Q34" s="23"/>
      <c r="R34" s="186">
        <f t="shared" ca="1" si="5"/>
        <v>0</v>
      </c>
      <c r="S34" s="23"/>
      <c r="T34" s="186">
        <f t="shared" ca="1" si="3"/>
        <v>0</v>
      </c>
      <c r="U34" s="23"/>
      <c r="V34" s="84">
        <f t="shared" ca="1" si="4"/>
        <v>0</v>
      </c>
      <c r="W34" s="148"/>
      <c r="X34" s="227"/>
      <c r="Y34" s="112"/>
      <c r="Z34" s="112"/>
      <c r="AA34" s="112"/>
      <c r="AB34" s="112"/>
      <c r="AC34" s="112"/>
      <c r="AD34" s="112"/>
      <c r="AE34" s="112"/>
      <c r="AF34" s="112"/>
      <c r="AG34" s="112"/>
      <c r="AH34" s="112"/>
      <c r="AI34" s="112"/>
      <c r="AJ34" s="112"/>
      <c r="AK34" s="112"/>
      <c r="AL34" s="112"/>
      <c r="AM34" s="112"/>
      <c r="AN34" s="112"/>
      <c r="AO34" s="112"/>
      <c r="AP34" s="112"/>
      <c r="AQ34" s="112"/>
      <c r="AR34" s="112"/>
      <c r="AS34" s="112"/>
    </row>
    <row r="35" spans="1:45" s="33" customFormat="1" ht="20.149999999999999" customHeight="1" x14ac:dyDescent="0.35">
      <c r="A35" s="285"/>
      <c r="B35" s="285"/>
      <c r="C35" s="31" t="s">
        <v>105</v>
      </c>
      <c r="D35" s="504" t="s">
        <v>11</v>
      </c>
      <c r="E35" s="389"/>
      <c r="F35" s="389"/>
      <c r="G35" s="341"/>
      <c r="H35" s="44" t="s">
        <v>0</v>
      </c>
      <c r="I35" s="45">
        <f>SUBTOTAL(109,I19:I34)</f>
        <v>0</v>
      </c>
      <c r="J35" s="341"/>
      <c r="K35" s="44" t="s">
        <v>0</v>
      </c>
      <c r="L35" s="45">
        <f t="shared" ref="L35:W35" ca="1" si="6">SUBTOTAL(109,L19:L34)</f>
        <v>0</v>
      </c>
      <c r="M35" s="85">
        <f t="shared" si="6"/>
        <v>0</v>
      </c>
      <c r="N35" s="45">
        <f t="shared" ca="1" si="6"/>
        <v>0</v>
      </c>
      <c r="O35" s="85">
        <f t="shared" si="6"/>
        <v>0</v>
      </c>
      <c r="P35" s="45">
        <f t="shared" ca="1" si="6"/>
        <v>0</v>
      </c>
      <c r="Q35" s="85">
        <f t="shared" si="6"/>
        <v>0</v>
      </c>
      <c r="R35" s="45">
        <f t="shared" ca="1" si="6"/>
        <v>0</v>
      </c>
      <c r="S35" s="85">
        <f t="shared" si="6"/>
        <v>0</v>
      </c>
      <c r="T35" s="45">
        <f t="shared" ca="1" si="6"/>
        <v>0</v>
      </c>
      <c r="U35" s="85">
        <f t="shared" si="6"/>
        <v>0</v>
      </c>
      <c r="V35" s="45">
        <f t="shared" ca="1" si="6"/>
        <v>0</v>
      </c>
      <c r="W35" s="47">
        <f t="shared" si="6"/>
        <v>0</v>
      </c>
      <c r="X35" s="227"/>
      <c r="Y35" s="112"/>
      <c r="Z35" s="112"/>
      <c r="AA35" s="112"/>
      <c r="AB35" s="112"/>
      <c r="AC35" s="112"/>
      <c r="AD35" s="112"/>
      <c r="AE35" s="112"/>
      <c r="AF35" s="112"/>
      <c r="AG35" s="112"/>
      <c r="AH35" s="112"/>
      <c r="AI35" s="112"/>
      <c r="AJ35" s="112"/>
      <c r="AK35" s="112"/>
      <c r="AL35" s="112"/>
      <c r="AM35" s="112"/>
      <c r="AN35" s="112"/>
      <c r="AO35" s="112"/>
      <c r="AP35" s="112"/>
      <c r="AQ35" s="112"/>
      <c r="AR35" s="112"/>
      <c r="AS35" s="112"/>
    </row>
    <row r="36" spans="1:45" s="33" customFormat="1" ht="20.149999999999999" customHeight="1" x14ac:dyDescent="0.35">
      <c r="A36" s="285"/>
      <c r="B36" s="285"/>
      <c r="C36" s="31" t="s">
        <v>105</v>
      </c>
      <c r="D36" s="360"/>
      <c r="E36" s="361"/>
      <c r="F36" s="361"/>
      <c r="G36" s="361"/>
      <c r="H36" s="361"/>
      <c r="I36" s="361"/>
      <c r="J36" s="361"/>
      <c r="K36" s="361"/>
      <c r="L36" s="361"/>
      <c r="M36" s="361"/>
      <c r="N36" s="361"/>
      <c r="O36" s="361"/>
      <c r="P36" s="361"/>
      <c r="Q36" s="361"/>
      <c r="R36" s="361"/>
      <c r="S36" s="361"/>
      <c r="T36" s="361"/>
      <c r="U36" s="361"/>
      <c r="V36" s="361"/>
      <c r="W36" s="361"/>
      <c r="X36" s="227"/>
      <c r="Y36" s="112"/>
      <c r="Z36" s="112"/>
      <c r="AA36" s="112"/>
      <c r="AB36" s="112"/>
      <c r="AC36" s="112"/>
      <c r="AD36" s="112"/>
      <c r="AE36" s="112"/>
      <c r="AF36" s="112"/>
      <c r="AG36" s="112"/>
      <c r="AH36" s="112"/>
      <c r="AI36" s="112"/>
      <c r="AJ36" s="112"/>
      <c r="AK36" s="112"/>
      <c r="AL36" s="112"/>
      <c r="AM36" s="112"/>
      <c r="AN36" s="112"/>
      <c r="AO36" s="112"/>
      <c r="AP36" s="112"/>
      <c r="AQ36" s="112"/>
      <c r="AR36" s="112"/>
      <c r="AS36" s="112"/>
    </row>
    <row r="37" spans="1:45" s="32" customFormat="1" ht="99.9" customHeight="1" thickBot="1" x14ac:dyDescent="0.4">
      <c r="A37" s="285"/>
      <c r="B37" s="285"/>
      <c r="C37" s="31" t="s">
        <v>105</v>
      </c>
      <c r="D37" s="556" t="str">
        <f>D10</f>
        <v>Werkelijk</v>
      </c>
      <c r="E37" s="557"/>
      <c r="F37" s="86" t="e">
        <f ca="1">F10</f>
        <v>#VALUE!</v>
      </c>
      <c r="G37" s="537" t="str">
        <f>G10</f>
        <v>t/m</v>
      </c>
      <c r="H37" s="537"/>
      <c r="I37" s="537"/>
      <c r="J37" s="563" t="e">
        <f ca="1">J10</f>
        <v>#VALUE!</v>
      </c>
      <c r="K37" s="563"/>
      <c r="L37" s="563"/>
      <c r="M37" s="531"/>
      <c r="N37" s="531"/>
      <c r="O37" s="531"/>
      <c r="P37" s="531"/>
      <c r="Q37" s="531"/>
      <c r="R37" s="531"/>
      <c r="S37" s="531"/>
      <c r="T37" s="531"/>
      <c r="U37" s="531"/>
      <c r="V37" s="531"/>
      <c r="W37" s="531"/>
      <c r="X37" s="227"/>
      <c r="Y37" s="112"/>
      <c r="Z37" s="112"/>
      <c r="AA37" s="112"/>
      <c r="AB37" s="112"/>
      <c r="AC37" s="112"/>
      <c r="AD37" s="112"/>
      <c r="AE37" s="112"/>
      <c r="AF37" s="112"/>
      <c r="AG37" s="112"/>
      <c r="AH37" s="112"/>
      <c r="AI37" s="112"/>
      <c r="AJ37" s="112"/>
      <c r="AK37" s="112"/>
      <c r="AL37" s="112"/>
      <c r="AM37" s="112"/>
      <c r="AN37" s="112"/>
      <c r="AO37" s="112"/>
      <c r="AP37" s="112"/>
      <c r="AQ37" s="112"/>
      <c r="AR37" s="112"/>
      <c r="AS37" s="112"/>
    </row>
    <row r="38" spans="1:45" s="33" customFormat="1" ht="20.149999999999999" customHeight="1" thickBot="1" x14ac:dyDescent="0.4">
      <c r="A38" s="285"/>
      <c r="B38" s="285"/>
      <c r="C38" s="31" t="s">
        <v>105</v>
      </c>
      <c r="D38" s="386" t="s">
        <v>21</v>
      </c>
      <c r="E38" s="420"/>
      <c r="F38" s="420"/>
      <c r="G38" s="305"/>
      <c r="H38" s="248"/>
      <c r="I38" s="248"/>
      <c r="J38" s="541"/>
      <c r="K38" s="532" t="str">
        <f>K17</f>
        <v>Begroot</v>
      </c>
      <c r="L38" s="532"/>
      <c r="M38" s="80" t="str">
        <f t="shared" ref="M38:Q39" si="7">M17</f>
        <v>Werkelijk</v>
      </c>
      <c r="N38" s="81" t="str">
        <f t="shared" si="7"/>
        <v>Begroot</v>
      </c>
      <c r="O38" s="158" t="str">
        <f t="shared" si="7"/>
        <v>Werkelijk</v>
      </c>
      <c r="P38" s="183" t="str">
        <f t="shared" si="7"/>
        <v>Begroot</v>
      </c>
      <c r="Q38" s="80" t="str">
        <f t="shared" si="7"/>
        <v>Werkelijk</v>
      </c>
      <c r="R38" s="183" t="str">
        <f t="shared" ref="R38:W38" si="8">R17</f>
        <v>Begroot</v>
      </c>
      <c r="S38" s="80" t="str">
        <f t="shared" si="8"/>
        <v>Werkelijk</v>
      </c>
      <c r="T38" s="183" t="str">
        <f t="shared" si="8"/>
        <v>Begroot</v>
      </c>
      <c r="U38" s="80" t="str">
        <f t="shared" si="8"/>
        <v>Werkelijk</v>
      </c>
      <c r="V38" s="81" t="str">
        <f t="shared" si="8"/>
        <v>Begroot</v>
      </c>
      <c r="W38" s="159" t="str">
        <f t="shared" si="8"/>
        <v>Werkelijk</v>
      </c>
      <c r="X38" s="227"/>
      <c r="Y38" s="112"/>
      <c r="Z38" s="112"/>
      <c r="AA38" s="112"/>
      <c r="AB38" s="112"/>
      <c r="AC38" s="112"/>
      <c r="AD38" s="112"/>
      <c r="AE38" s="112"/>
      <c r="AF38" s="112"/>
      <c r="AG38" s="112"/>
      <c r="AH38" s="112"/>
      <c r="AI38" s="112"/>
      <c r="AJ38" s="112"/>
      <c r="AK38" s="112"/>
      <c r="AL38" s="112"/>
      <c r="AM38" s="112"/>
      <c r="AN38" s="112"/>
      <c r="AO38" s="112"/>
      <c r="AP38" s="112"/>
      <c r="AQ38" s="112"/>
      <c r="AR38" s="112"/>
      <c r="AS38" s="112"/>
    </row>
    <row r="39" spans="1:45" s="33" customFormat="1" ht="20.149999999999999" customHeight="1" thickBot="1" x14ac:dyDescent="0.35">
      <c r="A39" s="285"/>
      <c r="B39" s="285"/>
      <c r="C39" s="31" t="s">
        <v>105</v>
      </c>
      <c r="D39" s="330" t="s">
        <v>19</v>
      </c>
      <c r="E39" s="331"/>
      <c r="F39" s="331"/>
      <c r="G39" s="408"/>
      <c r="H39" s="423" t="s">
        <v>72</v>
      </c>
      <c r="I39" s="351"/>
      <c r="J39" s="564"/>
      <c r="K39" s="539" t="e">
        <f ca="1">K18</f>
        <v>#VALUE!</v>
      </c>
      <c r="L39" s="540"/>
      <c r="M39" s="82" t="e">
        <f t="shared" ca="1" si="7"/>
        <v>#VALUE!</v>
      </c>
      <c r="N39" s="83" t="e">
        <f t="shared" ca="1" si="7"/>
        <v>#VALUE!</v>
      </c>
      <c r="O39" s="181" t="e">
        <f t="shared" ca="1" si="7"/>
        <v>#VALUE!</v>
      </c>
      <c r="P39" s="184" t="e">
        <f t="shared" ca="1" si="7"/>
        <v>#VALUE!</v>
      </c>
      <c r="Q39" s="185" t="e">
        <f t="shared" ca="1" si="7"/>
        <v>#VALUE!</v>
      </c>
      <c r="R39" s="184" t="e">
        <f t="shared" ref="R39:W39" ca="1" si="9">R18</f>
        <v>#VALUE!</v>
      </c>
      <c r="S39" s="185" t="e">
        <f t="shared" ca="1" si="9"/>
        <v>#VALUE!</v>
      </c>
      <c r="T39" s="184" t="e">
        <f t="shared" ca="1" si="9"/>
        <v>#VALUE!</v>
      </c>
      <c r="U39" s="185" t="e">
        <f t="shared" ca="1" si="9"/>
        <v>#VALUE!</v>
      </c>
      <c r="V39" s="83" t="e">
        <f t="shared" ca="1" si="9"/>
        <v>#VALUE!</v>
      </c>
      <c r="W39" s="160" t="e">
        <f t="shared" ca="1" si="9"/>
        <v>#VALUE!</v>
      </c>
      <c r="X39" s="228" t="s">
        <v>155</v>
      </c>
      <c r="Y39" s="112"/>
      <c r="Z39" s="112"/>
      <c r="AA39" s="112"/>
      <c r="AB39" s="112"/>
      <c r="AC39" s="112"/>
      <c r="AD39" s="112"/>
      <c r="AE39" s="112"/>
      <c r="AF39" s="112"/>
      <c r="AG39" s="112"/>
      <c r="AH39" s="112"/>
      <c r="AI39" s="112"/>
      <c r="AJ39" s="112"/>
      <c r="AK39" s="112"/>
      <c r="AL39" s="112"/>
      <c r="AM39" s="112"/>
      <c r="AN39" s="112"/>
      <c r="AO39" s="112"/>
      <c r="AP39" s="112"/>
      <c r="AQ39" s="112"/>
      <c r="AR39" s="112"/>
      <c r="AS39" s="112"/>
    </row>
    <row r="40" spans="1:45" s="33" customFormat="1" ht="20.149999999999999" customHeight="1" x14ac:dyDescent="0.35">
      <c r="A40" s="285"/>
      <c r="B40" s="285"/>
      <c r="C40" s="31" t="s">
        <v>105</v>
      </c>
      <c r="D40" s="508"/>
      <c r="E40" s="140" t="str">
        <f t="array" aca="1" ref="E40:E49" ca="1">'Komend jaar'!E40:F49</f>
        <v>Huur of hypotheek (rente en aflossingen)</v>
      </c>
      <c r="F40" s="141"/>
      <c r="G40" s="406"/>
      <c r="H40" s="40" t="s">
        <v>0</v>
      </c>
      <c r="I40" s="41">
        <f>IF('7-12 maanden'!$W$35=0,0,(M40+O40+Q40+S40+U40+W40+'7-12 maanden'!M40+'7-12 maanden'!O40+'7-12 maanden'!Q40+'7-12 maanden'!S40+'7-12 maanden'!U40+'7-12 maanden'!W40)/12)</f>
        <v>0</v>
      </c>
      <c r="J40" s="406"/>
      <c r="K40" s="40" t="s">
        <v>0</v>
      </c>
      <c r="L40" s="84">
        <f ca="1">INDIRECT("'Komend jaar'!L:L",ROW())</f>
        <v>0</v>
      </c>
      <c r="M40" s="23">
        <v>0</v>
      </c>
      <c r="N40" s="84">
        <f ca="1">INDIRECT("'Komend jaar'!M:M",ROW())</f>
        <v>0</v>
      </c>
      <c r="O40" s="182"/>
      <c r="P40" s="186">
        <f t="shared" ref="P40:P49" ca="1" si="10">INDIRECT("'Komend jaar'!N:N",ROW())</f>
        <v>0</v>
      </c>
      <c r="Q40" s="187"/>
      <c r="R40" s="186">
        <f ca="1">INDIRECT("'Komend jaar'!O:O",ROW())</f>
        <v>0</v>
      </c>
      <c r="S40" s="187"/>
      <c r="T40" s="186">
        <f ca="1">INDIRECT("'Komend jaar'!P:P",ROW())</f>
        <v>0</v>
      </c>
      <c r="U40" s="187"/>
      <c r="V40" s="84">
        <f ca="1">INDIRECT("'Komend jaar'!Q:Q",ROW())</f>
        <v>0</v>
      </c>
      <c r="W40" s="147"/>
      <c r="X40" s="227"/>
      <c r="Y40" s="112"/>
      <c r="Z40" s="112"/>
      <c r="AA40" s="112"/>
      <c r="AB40" s="112"/>
      <c r="AC40" s="112"/>
      <c r="AD40" s="112"/>
      <c r="AE40" s="112"/>
      <c r="AF40" s="112"/>
      <c r="AG40" s="112"/>
      <c r="AH40" s="112"/>
      <c r="AI40" s="112"/>
      <c r="AJ40" s="112"/>
      <c r="AK40" s="112"/>
      <c r="AL40" s="112"/>
      <c r="AM40" s="112"/>
      <c r="AN40" s="112"/>
      <c r="AO40" s="112"/>
      <c r="AP40" s="112"/>
      <c r="AQ40" s="112"/>
      <c r="AR40" s="112"/>
      <c r="AS40" s="112"/>
    </row>
    <row r="41" spans="1:45" s="33" customFormat="1" ht="20.149999999999999" customHeight="1" x14ac:dyDescent="0.35">
      <c r="A41" s="285"/>
      <c r="B41" s="285"/>
      <c r="C41" s="31" t="s">
        <v>105</v>
      </c>
      <c r="D41" s="352"/>
      <c r="E41" s="27" t="str">
        <f ca="1"/>
        <v>Verzekering bij hypotheek</v>
      </c>
      <c r="F41" s="142"/>
      <c r="G41" s="406"/>
      <c r="H41" s="40" t="s">
        <v>0</v>
      </c>
      <c r="I41" s="41">
        <f>IF('7-12 maanden'!$W$35=0,0,(M41+O41+Q41+S41+U41+W41+'7-12 maanden'!M41+'7-12 maanden'!O41+'7-12 maanden'!Q41+'7-12 maanden'!S41+'7-12 maanden'!U41+'7-12 maanden'!W41)/12)</f>
        <v>0</v>
      </c>
      <c r="J41" s="406"/>
      <c r="K41" s="40" t="s">
        <v>0</v>
      </c>
      <c r="L41" s="84">
        <f t="shared" ref="L41:L49" ca="1" si="11">INDIRECT("'Komend jaar'!L:L",ROW())</f>
        <v>0</v>
      </c>
      <c r="M41" s="23"/>
      <c r="N41" s="84">
        <f t="shared" ref="N41:N49" ca="1" si="12">INDIRECT("'Komend jaar'!M:M",ROW())</f>
        <v>0</v>
      </c>
      <c r="O41" s="182"/>
      <c r="P41" s="186">
        <f t="shared" ca="1" si="10"/>
        <v>0</v>
      </c>
      <c r="Q41" s="23"/>
      <c r="R41" s="186">
        <f t="shared" ref="R41:R49" ca="1" si="13">INDIRECT("'Komend jaar'!O:O",ROW())</f>
        <v>0</v>
      </c>
      <c r="S41" s="23"/>
      <c r="T41" s="186">
        <f t="shared" ref="T41:T49" ca="1" si="14">INDIRECT("'Komend jaar'!P:P",ROW())</f>
        <v>0</v>
      </c>
      <c r="U41" s="23"/>
      <c r="V41" s="84">
        <f t="shared" ref="V41:V49" ca="1" si="15">INDIRECT("'Komend jaar'!Q:Q",ROW())</f>
        <v>0</v>
      </c>
      <c r="W41" s="148"/>
      <c r="X41" s="227"/>
      <c r="Y41" s="112"/>
      <c r="Z41" s="112"/>
      <c r="AA41" s="112"/>
      <c r="AB41" s="112"/>
      <c r="AC41" s="112"/>
      <c r="AD41" s="112"/>
      <c r="AE41" s="112"/>
      <c r="AF41" s="112"/>
      <c r="AG41" s="112"/>
      <c r="AH41" s="112"/>
      <c r="AI41" s="112"/>
      <c r="AJ41" s="112"/>
      <c r="AK41" s="112"/>
      <c r="AL41" s="112"/>
      <c r="AM41" s="112"/>
      <c r="AN41" s="112"/>
      <c r="AO41" s="112"/>
      <c r="AP41" s="112"/>
      <c r="AQ41" s="112"/>
      <c r="AR41" s="112"/>
      <c r="AS41" s="112"/>
    </row>
    <row r="42" spans="1:45" s="33" customFormat="1" ht="20.149999999999999" customHeight="1" x14ac:dyDescent="0.35">
      <c r="A42" s="285"/>
      <c r="B42" s="285"/>
      <c r="C42" s="31" t="s">
        <v>105</v>
      </c>
      <c r="D42" s="352"/>
      <c r="E42" s="27" t="str">
        <f ca="1"/>
        <v>Servicekosten</v>
      </c>
      <c r="F42" s="142"/>
      <c r="G42" s="406"/>
      <c r="H42" s="40" t="s">
        <v>0</v>
      </c>
      <c r="I42" s="41">
        <f>IF('7-12 maanden'!$W$35=0,0,(M42+O42+Q42+S42+U42+W42+'7-12 maanden'!M42+'7-12 maanden'!O42+'7-12 maanden'!Q42+'7-12 maanden'!S42+'7-12 maanden'!U42+'7-12 maanden'!W42)/12)</f>
        <v>0</v>
      </c>
      <c r="J42" s="406"/>
      <c r="K42" s="40" t="s">
        <v>0</v>
      </c>
      <c r="L42" s="84">
        <f t="shared" ca="1" si="11"/>
        <v>0</v>
      </c>
      <c r="M42" s="23"/>
      <c r="N42" s="84">
        <f t="shared" ca="1" si="12"/>
        <v>0</v>
      </c>
      <c r="O42" s="182"/>
      <c r="P42" s="186">
        <f t="shared" ca="1" si="10"/>
        <v>0</v>
      </c>
      <c r="Q42" s="23"/>
      <c r="R42" s="186">
        <f t="shared" ca="1" si="13"/>
        <v>0</v>
      </c>
      <c r="S42" s="23"/>
      <c r="T42" s="186">
        <f t="shared" ca="1" si="14"/>
        <v>0</v>
      </c>
      <c r="U42" s="23"/>
      <c r="V42" s="84">
        <f t="shared" ca="1" si="15"/>
        <v>0</v>
      </c>
      <c r="W42" s="148"/>
      <c r="X42" s="227"/>
      <c r="Y42" s="112"/>
      <c r="Z42" s="112"/>
      <c r="AA42" s="112"/>
      <c r="AB42" s="112"/>
      <c r="AC42" s="112"/>
      <c r="AD42" s="112"/>
      <c r="AE42" s="112"/>
      <c r="AF42" s="112"/>
      <c r="AG42" s="112"/>
      <c r="AH42" s="112"/>
      <c r="AI42" s="112"/>
      <c r="AJ42" s="112"/>
      <c r="AK42" s="112"/>
      <c r="AL42" s="112"/>
      <c r="AM42" s="112"/>
      <c r="AN42" s="112"/>
      <c r="AO42" s="112"/>
      <c r="AP42" s="112"/>
      <c r="AQ42" s="112"/>
      <c r="AR42" s="112"/>
      <c r="AS42" s="112"/>
    </row>
    <row r="43" spans="1:45" s="33" customFormat="1" ht="20.149999999999999" customHeight="1" x14ac:dyDescent="0.35">
      <c r="A43" s="285"/>
      <c r="B43" s="285"/>
      <c r="C43" s="31" t="s">
        <v>105</v>
      </c>
      <c r="D43" s="352"/>
      <c r="E43" s="27" t="str">
        <f ca="1"/>
        <v>Gas en elektra</v>
      </c>
      <c r="F43" s="142"/>
      <c r="G43" s="406"/>
      <c r="H43" s="40" t="s">
        <v>0</v>
      </c>
      <c r="I43" s="41">
        <f>IF('7-12 maanden'!$W$35=0,0,(M43+O43+Q43+S43+U43+W43+'7-12 maanden'!M43+'7-12 maanden'!O43+'7-12 maanden'!Q43+'7-12 maanden'!S43+'7-12 maanden'!U43+'7-12 maanden'!W43)/12)</f>
        <v>0</v>
      </c>
      <c r="J43" s="406"/>
      <c r="K43" s="40" t="s">
        <v>0</v>
      </c>
      <c r="L43" s="84">
        <f t="shared" ca="1" si="11"/>
        <v>0</v>
      </c>
      <c r="M43" s="23"/>
      <c r="N43" s="84">
        <f t="shared" ca="1" si="12"/>
        <v>0</v>
      </c>
      <c r="O43" s="182"/>
      <c r="P43" s="186">
        <f t="shared" ca="1" si="10"/>
        <v>0</v>
      </c>
      <c r="Q43" s="23"/>
      <c r="R43" s="186">
        <f t="shared" ca="1" si="13"/>
        <v>0</v>
      </c>
      <c r="S43" s="23"/>
      <c r="T43" s="186">
        <f t="shared" ca="1" si="14"/>
        <v>0</v>
      </c>
      <c r="U43" s="23"/>
      <c r="V43" s="84">
        <f t="shared" ca="1" si="15"/>
        <v>0</v>
      </c>
      <c r="W43" s="148"/>
      <c r="X43" s="227"/>
      <c r="Y43" s="112"/>
      <c r="Z43" s="112"/>
      <c r="AA43" s="112"/>
      <c r="AB43" s="112"/>
      <c r="AC43" s="112"/>
      <c r="AD43" s="112"/>
      <c r="AE43" s="112"/>
      <c r="AF43" s="112"/>
      <c r="AG43" s="112"/>
      <c r="AH43" s="112"/>
      <c r="AI43" s="112"/>
      <c r="AJ43" s="112"/>
      <c r="AK43" s="112"/>
      <c r="AL43" s="112"/>
      <c r="AM43" s="112"/>
      <c r="AN43" s="112"/>
      <c r="AO43" s="112"/>
      <c r="AP43" s="112"/>
      <c r="AQ43" s="112"/>
      <c r="AR43" s="112"/>
      <c r="AS43" s="112"/>
    </row>
    <row r="44" spans="1:45" s="33" customFormat="1" ht="20.149999999999999" customHeight="1" x14ac:dyDescent="0.35">
      <c r="A44" s="285"/>
      <c r="B44" s="285"/>
      <c r="C44" s="31" t="s">
        <v>105</v>
      </c>
      <c r="D44" s="352"/>
      <c r="E44" s="27" t="str">
        <f ca="1"/>
        <v xml:space="preserve">Water </v>
      </c>
      <c r="F44" s="142"/>
      <c r="G44" s="406"/>
      <c r="H44" s="40" t="s">
        <v>0</v>
      </c>
      <c r="I44" s="41">
        <f>IF('7-12 maanden'!$W$35=0,0,(M44+O44+Q44+S44+U44+W44+'7-12 maanden'!M44+'7-12 maanden'!O44+'7-12 maanden'!Q44+'7-12 maanden'!S44+'7-12 maanden'!U44+'7-12 maanden'!W44)/12)</f>
        <v>0</v>
      </c>
      <c r="J44" s="406"/>
      <c r="K44" s="40" t="s">
        <v>0</v>
      </c>
      <c r="L44" s="84">
        <f t="shared" ca="1" si="11"/>
        <v>0</v>
      </c>
      <c r="M44" s="23"/>
      <c r="N44" s="84">
        <f t="shared" ca="1" si="12"/>
        <v>0</v>
      </c>
      <c r="O44" s="182"/>
      <c r="P44" s="186">
        <f t="shared" ca="1" si="10"/>
        <v>0</v>
      </c>
      <c r="Q44" s="23"/>
      <c r="R44" s="186">
        <f t="shared" ca="1" si="13"/>
        <v>0</v>
      </c>
      <c r="S44" s="23"/>
      <c r="T44" s="186">
        <f t="shared" ca="1" si="14"/>
        <v>0</v>
      </c>
      <c r="U44" s="23"/>
      <c r="V44" s="84">
        <f t="shared" ca="1" si="15"/>
        <v>0</v>
      </c>
      <c r="W44" s="148"/>
      <c r="X44" s="227"/>
      <c r="Y44" s="112"/>
      <c r="Z44" s="112"/>
      <c r="AA44" s="112"/>
      <c r="AB44" s="112"/>
      <c r="AC44" s="112"/>
      <c r="AD44" s="112"/>
      <c r="AE44" s="112"/>
      <c r="AF44" s="112"/>
      <c r="AG44" s="112"/>
      <c r="AH44" s="112"/>
      <c r="AI44" s="112"/>
      <c r="AJ44" s="112"/>
      <c r="AK44" s="112"/>
      <c r="AL44" s="112"/>
      <c r="AM44" s="112"/>
      <c r="AN44" s="112"/>
      <c r="AO44" s="112"/>
      <c r="AP44" s="112"/>
      <c r="AQ44" s="112"/>
      <c r="AR44" s="112"/>
      <c r="AS44" s="112"/>
    </row>
    <row r="45" spans="1:45" s="33" customFormat="1" ht="20.149999999999999" customHeight="1" x14ac:dyDescent="0.35">
      <c r="A45" s="285"/>
      <c r="B45" s="285"/>
      <c r="C45" s="31" t="s">
        <v>105</v>
      </c>
      <c r="D45" s="352"/>
      <c r="E45" s="27" t="str">
        <f ca="1"/>
        <v>Gemeentebelasting</v>
      </c>
      <c r="F45" s="142"/>
      <c r="G45" s="406"/>
      <c r="H45" s="40" t="s">
        <v>0</v>
      </c>
      <c r="I45" s="41">
        <f>IF('7-12 maanden'!$W$35=0,0,(M45+O45+Q45+S45+U45+W45+'7-12 maanden'!M45+'7-12 maanden'!O45+'7-12 maanden'!Q45+'7-12 maanden'!S45+'7-12 maanden'!U45+'7-12 maanden'!W45)/12)</f>
        <v>0</v>
      </c>
      <c r="J45" s="406"/>
      <c r="K45" s="40" t="s">
        <v>0</v>
      </c>
      <c r="L45" s="84">
        <f t="shared" ca="1" si="11"/>
        <v>0</v>
      </c>
      <c r="M45" s="23"/>
      <c r="N45" s="84">
        <f t="shared" ca="1" si="12"/>
        <v>0</v>
      </c>
      <c r="O45" s="182"/>
      <c r="P45" s="186">
        <f t="shared" ca="1" si="10"/>
        <v>0</v>
      </c>
      <c r="Q45" s="23"/>
      <c r="R45" s="186">
        <f t="shared" ca="1" si="13"/>
        <v>0</v>
      </c>
      <c r="S45" s="23"/>
      <c r="T45" s="186">
        <f t="shared" ca="1" si="14"/>
        <v>0</v>
      </c>
      <c r="U45" s="23"/>
      <c r="V45" s="84">
        <f t="shared" ca="1" si="15"/>
        <v>0</v>
      </c>
      <c r="W45" s="148"/>
      <c r="X45" s="227"/>
      <c r="Y45" s="112"/>
      <c r="Z45" s="112"/>
      <c r="AA45" s="112"/>
      <c r="AB45" s="112"/>
      <c r="AC45" s="112"/>
      <c r="AD45" s="112"/>
      <c r="AE45" s="112"/>
      <c r="AF45" s="112"/>
      <c r="AG45" s="112"/>
      <c r="AH45" s="112"/>
      <c r="AI45" s="112"/>
      <c r="AJ45" s="112"/>
      <c r="AK45" s="112"/>
      <c r="AL45" s="112"/>
      <c r="AM45" s="112"/>
      <c r="AN45" s="112"/>
      <c r="AO45" s="112"/>
      <c r="AP45" s="112"/>
      <c r="AQ45" s="112"/>
      <c r="AR45" s="112"/>
      <c r="AS45" s="112"/>
    </row>
    <row r="46" spans="1:45" s="33" customFormat="1" ht="20.149999999999999" customHeight="1" x14ac:dyDescent="0.35">
      <c r="A46" s="285"/>
      <c r="B46" s="285"/>
      <c r="C46" s="31" t="s">
        <v>105</v>
      </c>
      <c r="D46" s="352"/>
      <c r="E46" s="27" t="str">
        <f ca="1"/>
        <v>Waterzuiveringsheffing (Hoogheemraadschap)</v>
      </c>
      <c r="F46" s="142"/>
      <c r="G46" s="406"/>
      <c r="H46" s="40" t="s">
        <v>0</v>
      </c>
      <c r="I46" s="41">
        <f>IF('7-12 maanden'!$W$35=0,0,(M46+O46+Q46+S46+U46+W46+'7-12 maanden'!M46+'7-12 maanden'!O46+'7-12 maanden'!Q46+'7-12 maanden'!S46+'7-12 maanden'!U46+'7-12 maanden'!W46)/12)</f>
        <v>0</v>
      </c>
      <c r="J46" s="406"/>
      <c r="K46" s="40" t="s">
        <v>0</v>
      </c>
      <c r="L46" s="84">
        <f ca="1">INDIRECT("'Komend jaar'!L:L",ROW())</f>
        <v>0</v>
      </c>
      <c r="M46" s="23"/>
      <c r="N46" s="84">
        <f t="shared" ca="1" si="12"/>
        <v>0</v>
      </c>
      <c r="O46" s="182"/>
      <c r="P46" s="186">
        <f t="shared" ca="1" si="10"/>
        <v>0</v>
      </c>
      <c r="Q46" s="23"/>
      <c r="R46" s="186">
        <f t="shared" ca="1" si="13"/>
        <v>0</v>
      </c>
      <c r="S46" s="23"/>
      <c r="T46" s="186">
        <f t="shared" ca="1" si="14"/>
        <v>0</v>
      </c>
      <c r="U46" s="23"/>
      <c r="V46" s="84">
        <f t="shared" ca="1" si="15"/>
        <v>0</v>
      </c>
      <c r="W46" s="148"/>
      <c r="X46" s="227"/>
      <c r="Y46" s="112"/>
      <c r="Z46" s="112"/>
      <c r="AA46" s="112"/>
      <c r="AB46" s="112"/>
      <c r="AC46" s="112"/>
      <c r="AD46" s="112"/>
      <c r="AE46" s="112"/>
      <c r="AF46" s="112"/>
      <c r="AG46" s="112"/>
      <c r="AH46" s="112"/>
      <c r="AI46" s="112"/>
      <c r="AJ46" s="112"/>
      <c r="AK46" s="112"/>
      <c r="AL46" s="112"/>
      <c r="AM46" s="112"/>
      <c r="AN46" s="112"/>
      <c r="AO46" s="112"/>
      <c r="AP46" s="112"/>
      <c r="AQ46" s="112"/>
      <c r="AR46" s="112"/>
      <c r="AS46" s="112"/>
    </row>
    <row r="47" spans="1:45" s="33" customFormat="1" ht="20.149999999999999" customHeight="1" x14ac:dyDescent="0.35">
      <c r="A47" s="285"/>
      <c r="B47" s="285"/>
      <c r="C47" s="31" t="s">
        <v>105</v>
      </c>
      <c r="D47" s="352"/>
      <c r="E47" s="27" t="str">
        <f ca="1"/>
        <v>Overige heffingen</v>
      </c>
      <c r="F47" s="142"/>
      <c r="G47" s="406"/>
      <c r="H47" s="40" t="s">
        <v>0</v>
      </c>
      <c r="I47" s="41">
        <f>IF('7-12 maanden'!$W$35=0,0,(M47+O47+Q47+S47+U47+W47+'7-12 maanden'!M47+'7-12 maanden'!O47+'7-12 maanden'!Q47+'7-12 maanden'!S47+'7-12 maanden'!U47+'7-12 maanden'!W47)/12)</f>
        <v>0</v>
      </c>
      <c r="J47" s="406"/>
      <c r="K47" s="40" t="s">
        <v>0</v>
      </c>
      <c r="L47" s="84">
        <f t="shared" ca="1" si="11"/>
        <v>0</v>
      </c>
      <c r="M47" s="23"/>
      <c r="N47" s="84">
        <f t="shared" ca="1" si="12"/>
        <v>0</v>
      </c>
      <c r="O47" s="182"/>
      <c r="P47" s="186">
        <f t="shared" ca="1" si="10"/>
        <v>0</v>
      </c>
      <c r="Q47" s="23"/>
      <c r="R47" s="186">
        <f t="shared" ca="1" si="13"/>
        <v>0</v>
      </c>
      <c r="S47" s="23"/>
      <c r="T47" s="186">
        <f t="shared" ca="1" si="14"/>
        <v>0</v>
      </c>
      <c r="U47" s="23"/>
      <c r="V47" s="84">
        <f t="shared" ca="1" si="15"/>
        <v>0</v>
      </c>
      <c r="W47" s="148"/>
      <c r="X47" s="227"/>
      <c r="Y47" s="112"/>
      <c r="Z47" s="112"/>
      <c r="AA47" s="112"/>
      <c r="AB47" s="112"/>
      <c r="AC47" s="112"/>
      <c r="AD47" s="112"/>
      <c r="AE47" s="112"/>
      <c r="AF47" s="112"/>
      <c r="AG47" s="112"/>
      <c r="AH47" s="112"/>
      <c r="AI47" s="112"/>
      <c r="AJ47" s="112"/>
      <c r="AK47" s="112"/>
      <c r="AL47" s="112"/>
      <c r="AM47" s="112"/>
      <c r="AN47" s="112"/>
      <c r="AO47" s="112"/>
      <c r="AP47" s="112"/>
      <c r="AQ47" s="112"/>
      <c r="AR47" s="112"/>
      <c r="AS47" s="112"/>
    </row>
    <row r="48" spans="1:45" s="33" customFormat="1" ht="20.149999999999999" customHeight="1" x14ac:dyDescent="0.35">
      <c r="A48" s="285"/>
      <c r="B48" s="285"/>
      <c r="C48" s="31" t="s">
        <v>105</v>
      </c>
      <c r="D48" s="352"/>
      <c r="E48" s="27" t="str">
        <f ca="1"/>
        <v>Overige woonlasten</v>
      </c>
      <c r="F48" s="142"/>
      <c r="G48" s="406"/>
      <c r="H48" s="40" t="s">
        <v>0</v>
      </c>
      <c r="I48" s="41">
        <f>IF('7-12 maanden'!$W$35=0,0,(M48+O48+Q48+S48+U48+W48+'7-12 maanden'!M48+'7-12 maanden'!O48+'7-12 maanden'!Q48+'7-12 maanden'!S48+'7-12 maanden'!U48+'7-12 maanden'!W48)/12)</f>
        <v>0</v>
      </c>
      <c r="J48" s="406"/>
      <c r="K48" s="40" t="s">
        <v>0</v>
      </c>
      <c r="L48" s="84">
        <f t="shared" ca="1" si="11"/>
        <v>0</v>
      </c>
      <c r="M48" s="23"/>
      <c r="N48" s="84">
        <f t="shared" ca="1" si="12"/>
        <v>0</v>
      </c>
      <c r="O48" s="182"/>
      <c r="P48" s="186">
        <f t="shared" ca="1" si="10"/>
        <v>0</v>
      </c>
      <c r="Q48" s="23"/>
      <c r="R48" s="186">
        <f t="shared" ca="1" si="13"/>
        <v>0</v>
      </c>
      <c r="S48" s="23"/>
      <c r="T48" s="186">
        <f t="shared" ca="1" si="14"/>
        <v>0</v>
      </c>
      <c r="U48" s="23"/>
      <c r="V48" s="84">
        <f t="shared" ca="1" si="15"/>
        <v>0</v>
      </c>
      <c r="W48" s="148"/>
      <c r="X48" s="227"/>
      <c r="Y48" s="112"/>
      <c r="Z48" s="112"/>
      <c r="AA48" s="112"/>
      <c r="AB48" s="112"/>
      <c r="AC48" s="112"/>
      <c r="AD48" s="112"/>
      <c r="AE48" s="112"/>
      <c r="AF48" s="112"/>
      <c r="AG48" s="112"/>
      <c r="AH48" s="112"/>
      <c r="AI48" s="112"/>
      <c r="AJ48" s="112"/>
      <c r="AK48" s="112"/>
      <c r="AL48" s="112"/>
      <c r="AM48" s="112"/>
      <c r="AN48" s="112"/>
      <c r="AO48" s="112"/>
      <c r="AP48" s="112"/>
      <c r="AQ48" s="112"/>
      <c r="AR48" s="112"/>
      <c r="AS48" s="112"/>
    </row>
    <row r="49" spans="1:45" s="33" customFormat="1" ht="20.149999999999999" customHeight="1" thickBot="1" x14ac:dyDescent="0.4">
      <c r="A49" s="285"/>
      <c r="B49" s="285"/>
      <c r="C49" s="31" t="s">
        <v>105</v>
      </c>
      <c r="D49" s="352"/>
      <c r="E49" s="27" t="str">
        <f ca="1"/>
        <v>Te betalen alimentatie ex-partner</v>
      </c>
      <c r="F49" s="142"/>
      <c r="G49" s="406"/>
      <c r="H49" s="40" t="s">
        <v>0</v>
      </c>
      <c r="I49" s="43">
        <f>IF('7-12 maanden'!$W$35=0,0,(M49+O49+Q49+S49+U49+W49+'7-12 maanden'!M49+'7-12 maanden'!O49+'7-12 maanden'!Q49+'7-12 maanden'!S49+'7-12 maanden'!U49+'7-12 maanden'!W49)/12)</f>
        <v>0</v>
      </c>
      <c r="J49" s="406"/>
      <c r="K49" s="40" t="s">
        <v>0</v>
      </c>
      <c r="L49" s="84">
        <f t="shared" ca="1" si="11"/>
        <v>0</v>
      </c>
      <c r="M49" s="23"/>
      <c r="N49" s="84">
        <f t="shared" ca="1" si="12"/>
        <v>0</v>
      </c>
      <c r="O49" s="182"/>
      <c r="P49" s="186">
        <f t="shared" ca="1" si="10"/>
        <v>0</v>
      </c>
      <c r="Q49" s="23"/>
      <c r="R49" s="186">
        <f t="shared" ca="1" si="13"/>
        <v>0</v>
      </c>
      <c r="S49" s="23"/>
      <c r="T49" s="186">
        <f t="shared" ca="1" si="14"/>
        <v>0</v>
      </c>
      <c r="U49" s="23"/>
      <c r="V49" s="84">
        <f t="shared" ca="1" si="15"/>
        <v>0</v>
      </c>
      <c r="W49" s="148"/>
      <c r="X49" s="227"/>
      <c r="Y49" s="112"/>
      <c r="Z49" s="112"/>
      <c r="AA49" s="112"/>
      <c r="AB49" s="112"/>
      <c r="AC49" s="112"/>
      <c r="AD49" s="112"/>
      <c r="AE49" s="112"/>
      <c r="AF49" s="112"/>
      <c r="AG49" s="112"/>
      <c r="AH49" s="112"/>
      <c r="AI49" s="112"/>
      <c r="AJ49" s="112"/>
      <c r="AK49" s="112"/>
      <c r="AL49" s="112"/>
      <c r="AM49" s="112"/>
      <c r="AN49" s="112"/>
      <c r="AO49" s="112"/>
      <c r="AP49" s="112"/>
      <c r="AQ49" s="112"/>
      <c r="AR49" s="112"/>
      <c r="AS49" s="112"/>
    </row>
    <row r="50" spans="1:45" s="33" customFormat="1" ht="20.149999999999999" customHeight="1" x14ac:dyDescent="0.35">
      <c r="A50" s="285"/>
      <c r="B50" s="285"/>
      <c r="C50" s="31" t="s">
        <v>105</v>
      </c>
      <c r="D50" s="504" t="s">
        <v>13</v>
      </c>
      <c r="E50" s="513"/>
      <c r="F50" s="514"/>
      <c r="G50" s="407"/>
      <c r="H50" s="48" t="s">
        <v>0</v>
      </c>
      <c r="I50" s="49">
        <f>SUBTOTAL(109,I40:I49)</f>
        <v>0</v>
      </c>
      <c r="J50" s="407"/>
      <c r="K50" s="48" t="s">
        <v>0</v>
      </c>
      <c r="L50" s="49">
        <f t="shared" ref="L50:W50" ca="1" si="16">SUBTOTAL(109,L40:L49)</f>
        <v>0</v>
      </c>
      <c r="M50" s="87">
        <f t="shared" si="16"/>
        <v>0</v>
      </c>
      <c r="N50" s="49">
        <f t="shared" ca="1" si="16"/>
        <v>0</v>
      </c>
      <c r="O50" s="87">
        <f t="shared" si="16"/>
        <v>0</v>
      </c>
      <c r="P50" s="49">
        <f t="shared" ca="1" si="16"/>
        <v>0</v>
      </c>
      <c r="Q50" s="87">
        <f t="shared" si="16"/>
        <v>0</v>
      </c>
      <c r="R50" s="49">
        <f t="shared" ca="1" si="16"/>
        <v>0</v>
      </c>
      <c r="S50" s="87">
        <f t="shared" si="16"/>
        <v>0</v>
      </c>
      <c r="T50" s="49">
        <f t="shared" ca="1" si="16"/>
        <v>0</v>
      </c>
      <c r="U50" s="87">
        <f t="shared" si="16"/>
        <v>0</v>
      </c>
      <c r="V50" s="49">
        <f t="shared" ca="1" si="16"/>
        <v>0</v>
      </c>
      <c r="W50" s="51">
        <f t="shared" si="16"/>
        <v>0</v>
      </c>
      <c r="X50" s="227"/>
      <c r="Y50" s="112"/>
      <c r="Z50" s="112"/>
      <c r="AA50" s="112"/>
      <c r="AB50" s="112"/>
      <c r="AC50" s="112"/>
      <c r="AD50" s="112"/>
      <c r="AE50" s="112"/>
      <c r="AF50" s="112"/>
      <c r="AG50" s="112"/>
      <c r="AH50" s="112"/>
      <c r="AI50" s="112"/>
      <c r="AJ50" s="112"/>
      <c r="AK50" s="112"/>
      <c r="AL50" s="112"/>
      <c r="AM50" s="112"/>
      <c r="AN50" s="112"/>
      <c r="AO50" s="112"/>
      <c r="AP50" s="112"/>
      <c r="AQ50" s="112"/>
      <c r="AR50" s="112"/>
      <c r="AS50" s="112"/>
    </row>
    <row r="51" spans="1:45" s="33" customFormat="1" ht="20.149999999999999" customHeight="1" x14ac:dyDescent="0.3">
      <c r="A51" s="285"/>
      <c r="B51" s="483"/>
      <c r="C51" s="31" t="s">
        <v>105</v>
      </c>
      <c r="D51" s="401" t="s">
        <v>20</v>
      </c>
      <c r="E51" s="402"/>
      <c r="F51" s="402"/>
      <c r="G51" s="409"/>
      <c r="H51" s="440" t="s">
        <v>72</v>
      </c>
      <c r="I51" s="343"/>
      <c r="J51" s="406"/>
      <c r="K51" s="561" t="e">
        <f ca="1">K18</f>
        <v>#VALUE!</v>
      </c>
      <c r="L51" s="562"/>
      <c r="M51" s="88" t="e">
        <f t="shared" ref="M51:W51" ca="1" si="17">M18</f>
        <v>#VALUE!</v>
      </c>
      <c r="N51" s="89" t="e">
        <f t="shared" ca="1" si="17"/>
        <v>#VALUE!</v>
      </c>
      <c r="O51" s="156" t="e">
        <f t="shared" ca="1" si="17"/>
        <v>#VALUE!</v>
      </c>
      <c r="P51" s="190" t="e">
        <f t="shared" ca="1" si="17"/>
        <v>#VALUE!</v>
      </c>
      <c r="Q51" s="194" t="e">
        <f t="shared" ca="1" si="17"/>
        <v>#VALUE!</v>
      </c>
      <c r="R51" s="190" t="e">
        <f t="shared" ca="1" si="17"/>
        <v>#VALUE!</v>
      </c>
      <c r="S51" s="194" t="e">
        <f t="shared" ca="1" si="17"/>
        <v>#VALUE!</v>
      </c>
      <c r="T51" s="190" t="e">
        <f t="shared" ca="1" si="17"/>
        <v>#VALUE!</v>
      </c>
      <c r="U51" s="194" t="e">
        <f t="shared" ca="1" si="17"/>
        <v>#VALUE!</v>
      </c>
      <c r="V51" s="89" t="e">
        <f t="shared" ca="1" si="17"/>
        <v>#VALUE!</v>
      </c>
      <c r="W51" s="225" t="e">
        <f t="shared" ca="1" si="17"/>
        <v>#VALUE!</v>
      </c>
      <c r="X51" s="229" t="s">
        <v>155</v>
      </c>
      <c r="Y51" s="112"/>
      <c r="Z51" s="112"/>
      <c r="AA51" s="112"/>
      <c r="AB51" s="112"/>
      <c r="AC51" s="112"/>
      <c r="AD51" s="112"/>
      <c r="AE51" s="112"/>
      <c r="AF51" s="112"/>
      <c r="AG51" s="112"/>
      <c r="AH51" s="112"/>
      <c r="AI51" s="112"/>
      <c r="AJ51" s="112"/>
      <c r="AK51" s="112"/>
      <c r="AL51" s="112"/>
      <c r="AM51" s="112"/>
      <c r="AN51" s="112"/>
      <c r="AO51" s="112"/>
      <c r="AP51" s="112"/>
      <c r="AQ51" s="112"/>
      <c r="AR51" s="112"/>
      <c r="AS51" s="112"/>
    </row>
    <row r="52" spans="1:45" s="33" customFormat="1" ht="20.149999999999999" customHeight="1" x14ac:dyDescent="0.35">
      <c r="A52" s="285"/>
      <c r="B52" s="483"/>
      <c r="C52" s="31" t="s">
        <v>105</v>
      </c>
      <c r="D52" s="508"/>
      <c r="E52" s="140" t="str">
        <f t="array" aca="1" ref="E52:E61" ca="1">'Komend jaar'!E52:F61</f>
        <v xml:space="preserve">Ziektekostenverzekering </v>
      </c>
      <c r="F52" s="141"/>
      <c r="G52" s="340"/>
      <c r="H52" s="40" t="s">
        <v>0</v>
      </c>
      <c r="I52" s="41">
        <f>IF('7-12 maanden'!$W$35=0,0,(M52+O52+Q52+S52+U52+W52+'7-12 maanden'!M52+'7-12 maanden'!O52+'7-12 maanden'!Q52+'7-12 maanden'!S52+'7-12 maanden'!U52+'7-12 maanden'!W52)/12)</f>
        <v>0</v>
      </c>
      <c r="J52" s="340"/>
      <c r="K52" s="40" t="s">
        <v>0</v>
      </c>
      <c r="L52" s="84">
        <f ca="1">INDIRECT("'Komend jaar'!L:L",ROW())</f>
        <v>0</v>
      </c>
      <c r="M52" s="23">
        <v>0</v>
      </c>
      <c r="N52" s="84">
        <f ca="1">INDIRECT("'Komend jaar'!M:M",ROW())</f>
        <v>0</v>
      </c>
      <c r="O52" s="182"/>
      <c r="P52" s="186">
        <f t="shared" ref="P52:P61" ca="1" si="18">INDIRECT("'Komend jaar'!N:N",ROW())</f>
        <v>0</v>
      </c>
      <c r="Q52" s="193"/>
      <c r="R52" s="186">
        <f ca="1">INDIRECT("'Komend jaar'!O:O",ROW())</f>
        <v>0</v>
      </c>
      <c r="S52" s="193"/>
      <c r="T52" s="186">
        <f ca="1">INDIRECT("'Komend jaar'!P:P",ROW())</f>
        <v>0</v>
      </c>
      <c r="U52" s="193"/>
      <c r="V52" s="84">
        <f ca="1">INDIRECT("'Komend jaar'!Q:Q",ROW())</f>
        <v>0</v>
      </c>
      <c r="W52" s="136"/>
      <c r="X52" s="227"/>
      <c r="Y52" s="112"/>
      <c r="Z52" s="112"/>
      <c r="AA52" s="112"/>
      <c r="AB52" s="112"/>
      <c r="AC52" s="112"/>
      <c r="AD52" s="112"/>
      <c r="AE52" s="112"/>
      <c r="AF52" s="112"/>
      <c r="AG52" s="112"/>
      <c r="AH52" s="112"/>
      <c r="AI52" s="112"/>
      <c r="AJ52" s="112"/>
      <c r="AK52" s="112"/>
      <c r="AL52" s="112"/>
      <c r="AM52" s="112"/>
      <c r="AN52" s="112"/>
      <c r="AO52" s="112"/>
      <c r="AP52" s="112"/>
      <c r="AQ52" s="112"/>
      <c r="AR52" s="112"/>
      <c r="AS52" s="112"/>
    </row>
    <row r="53" spans="1:45" s="33" customFormat="1" ht="20.149999999999999" customHeight="1" x14ac:dyDescent="0.35">
      <c r="A53" s="285"/>
      <c r="B53" s="483"/>
      <c r="C53" s="31" t="s">
        <v>105</v>
      </c>
      <c r="D53" s="352"/>
      <c r="E53" s="27" t="str">
        <f ca="1"/>
        <v>Aansprakelijkheidsverzekering</v>
      </c>
      <c r="F53" s="142"/>
      <c r="G53" s="340"/>
      <c r="H53" s="40" t="s">
        <v>0</v>
      </c>
      <c r="I53" s="41">
        <f>IF('7-12 maanden'!$W$35=0,0,(M53+O53+Q53+S53+U53+W53+'7-12 maanden'!M53+'7-12 maanden'!O53+'7-12 maanden'!Q53+'7-12 maanden'!S53+'7-12 maanden'!U53+'7-12 maanden'!W53)/12)</f>
        <v>0</v>
      </c>
      <c r="J53" s="340"/>
      <c r="K53" s="40" t="s">
        <v>0</v>
      </c>
      <c r="L53" s="84">
        <f t="shared" ref="L53:L61" ca="1" si="19">INDIRECT("'Komend jaar'!L:L",ROW())</f>
        <v>0</v>
      </c>
      <c r="M53" s="23"/>
      <c r="N53" s="84">
        <f t="shared" ref="N53:N61" ca="1" si="20">INDIRECT("'Komend jaar'!M:M",ROW())</f>
        <v>0</v>
      </c>
      <c r="O53" s="182"/>
      <c r="P53" s="186">
        <f t="shared" ca="1" si="18"/>
        <v>0</v>
      </c>
      <c r="Q53" s="23"/>
      <c r="R53" s="186">
        <f t="shared" ref="R53:R61" ca="1" si="21">INDIRECT("'Komend jaar'!O:O",ROW())</f>
        <v>0</v>
      </c>
      <c r="S53" s="23"/>
      <c r="T53" s="186">
        <f t="shared" ref="T53:T61" ca="1" si="22">INDIRECT("'Komend jaar'!P:P",ROW())</f>
        <v>0</v>
      </c>
      <c r="U53" s="23"/>
      <c r="V53" s="84">
        <f t="shared" ref="V53:V61" ca="1" si="23">INDIRECT("'Komend jaar'!Q:Q",ROW())</f>
        <v>0</v>
      </c>
      <c r="W53" s="148"/>
      <c r="X53" s="227"/>
      <c r="Y53" s="112"/>
      <c r="Z53" s="112"/>
      <c r="AA53" s="112"/>
      <c r="AB53" s="112"/>
      <c r="AC53" s="112"/>
      <c r="AD53" s="112"/>
      <c r="AE53" s="112"/>
      <c r="AF53" s="112"/>
      <c r="AG53" s="112"/>
      <c r="AH53" s="112"/>
      <c r="AI53" s="112"/>
      <c r="AJ53" s="112"/>
      <c r="AK53" s="112"/>
      <c r="AL53" s="112"/>
      <c r="AM53" s="112"/>
      <c r="AN53" s="112"/>
      <c r="AO53" s="112"/>
      <c r="AP53" s="112"/>
      <c r="AQ53" s="112"/>
      <c r="AR53" s="112"/>
      <c r="AS53" s="112"/>
    </row>
    <row r="54" spans="1:45" s="33" customFormat="1" ht="20.149999999999999" customHeight="1" x14ac:dyDescent="0.35">
      <c r="A54" s="285"/>
      <c r="B54" s="483"/>
      <c r="C54" s="31" t="s">
        <v>105</v>
      </c>
      <c r="D54" s="352"/>
      <c r="E54" s="27" t="str">
        <f ca="1"/>
        <v>Inboedelverzekering</v>
      </c>
      <c r="F54" s="142"/>
      <c r="G54" s="340"/>
      <c r="H54" s="40" t="s">
        <v>0</v>
      </c>
      <c r="I54" s="41">
        <f>IF('7-12 maanden'!$W$35=0,0,(M54+O54+Q54+S54+U54+W54+'7-12 maanden'!M54+'7-12 maanden'!O54+'7-12 maanden'!Q54+'7-12 maanden'!S54+'7-12 maanden'!U54+'7-12 maanden'!W54)/12)</f>
        <v>0</v>
      </c>
      <c r="J54" s="340"/>
      <c r="K54" s="40" t="s">
        <v>0</v>
      </c>
      <c r="L54" s="84">
        <f t="shared" ca="1" si="19"/>
        <v>0</v>
      </c>
      <c r="M54" s="23"/>
      <c r="N54" s="84">
        <f t="shared" ca="1" si="20"/>
        <v>0</v>
      </c>
      <c r="O54" s="182"/>
      <c r="P54" s="186">
        <f t="shared" ca="1" si="18"/>
        <v>0</v>
      </c>
      <c r="Q54" s="23"/>
      <c r="R54" s="186">
        <f t="shared" ca="1" si="21"/>
        <v>0</v>
      </c>
      <c r="S54" s="23"/>
      <c r="T54" s="186">
        <f t="shared" ca="1" si="22"/>
        <v>0</v>
      </c>
      <c r="U54" s="23"/>
      <c r="V54" s="84">
        <f t="shared" ca="1" si="23"/>
        <v>0</v>
      </c>
      <c r="W54" s="148"/>
      <c r="X54" s="227"/>
      <c r="Y54" s="112"/>
      <c r="Z54" s="112"/>
      <c r="AA54" s="112"/>
      <c r="AB54" s="112"/>
      <c r="AC54" s="112"/>
      <c r="AD54" s="112"/>
      <c r="AE54" s="112"/>
      <c r="AF54" s="112"/>
      <c r="AG54" s="112"/>
      <c r="AH54" s="112"/>
      <c r="AI54" s="112"/>
      <c r="AJ54" s="112"/>
      <c r="AK54" s="112"/>
      <c r="AL54" s="112"/>
      <c r="AM54" s="112"/>
      <c r="AN54" s="112"/>
      <c r="AO54" s="112"/>
      <c r="AP54" s="112"/>
      <c r="AQ54" s="112"/>
      <c r="AR54" s="112"/>
      <c r="AS54" s="112"/>
    </row>
    <row r="55" spans="1:45" s="33" customFormat="1" ht="20.149999999999999" customHeight="1" x14ac:dyDescent="0.35">
      <c r="A55" s="285"/>
      <c r="B55" s="483"/>
      <c r="C55" s="31" t="s">
        <v>105</v>
      </c>
      <c r="D55" s="352"/>
      <c r="E55" s="27" t="str">
        <f ca="1"/>
        <v>Opstalverzekering</v>
      </c>
      <c r="F55" s="142"/>
      <c r="G55" s="340"/>
      <c r="H55" s="40" t="s">
        <v>0</v>
      </c>
      <c r="I55" s="41">
        <f>IF('7-12 maanden'!$W$35=0,0,(M55+O55+Q55+S55+U55+W55+'7-12 maanden'!M55+'7-12 maanden'!O55+'7-12 maanden'!Q55+'7-12 maanden'!S55+'7-12 maanden'!U55+'7-12 maanden'!W55)/12)</f>
        <v>0</v>
      </c>
      <c r="J55" s="340"/>
      <c r="K55" s="40" t="s">
        <v>0</v>
      </c>
      <c r="L55" s="84">
        <f t="shared" ca="1" si="19"/>
        <v>0</v>
      </c>
      <c r="M55" s="23"/>
      <c r="N55" s="84">
        <f t="shared" ca="1" si="20"/>
        <v>0</v>
      </c>
      <c r="O55" s="182"/>
      <c r="P55" s="186">
        <f t="shared" ca="1" si="18"/>
        <v>0</v>
      </c>
      <c r="Q55" s="23"/>
      <c r="R55" s="186">
        <f t="shared" ca="1" si="21"/>
        <v>0</v>
      </c>
      <c r="S55" s="23"/>
      <c r="T55" s="186">
        <f t="shared" ca="1" si="22"/>
        <v>0</v>
      </c>
      <c r="U55" s="23"/>
      <c r="V55" s="84">
        <f t="shared" ca="1" si="23"/>
        <v>0</v>
      </c>
      <c r="W55" s="148"/>
      <c r="X55" s="227"/>
      <c r="Y55" s="112"/>
      <c r="Z55" s="112"/>
      <c r="AA55" s="112"/>
      <c r="AB55" s="112"/>
      <c r="AC55" s="112"/>
      <c r="AD55" s="112"/>
      <c r="AE55" s="112"/>
      <c r="AF55" s="112"/>
      <c r="AG55" s="112"/>
      <c r="AH55" s="112"/>
      <c r="AI55" s="112"/>
      <c r="AJ55" s="112"/>
      <c r="AK55" s="112"/>
      <c r="AL55" s="112"/>
      <c r="AM55" s="112"/>
      <c r="AN55" s="112"/>
      <c r="AO55" s="112"/>
      <c r="AP55" s="112"/>
      <c r="AQ55" s="112"/>
      <c r="AR55" s="112"/>
      <c r="AS55" s="112"/>
    </row>
    <row r="56" spans="1:45" s="33" customFormat="1" ht="20.149999999999999" customHeight="1" x14ac:dyDescent="0.35">
      <c r="A56" s="285"/>
      <c r="B56" s="483"/>
      <c r="C56" s="31" t="s">
        <v>105</v>
      </c>
      <c r="D56" s="352"/>
      <c r="E56" s="27" t="str">
        <f ca="1"/>
        <v>Rechtsbijstandverzekering</v>
      </c>
      <c r="F56" s="142"/>
      <c r="G56" s="340"/>
      <c r="H56" s="40" t="s">
        <v>0</v>
      </c>
      <c r="I56" s="41">
        <f>IF('7-12 maanden'!$W$35=0,0,(M56+O56+Q56+S56+U56+W56+'7-12 maanden'!M56+'7-12 maanden'!O56+'7-12 maanden'!Q56+'7-12 maanden'!S56+'7-12 maanden'!U56+'7-12 maanden'!W56)/12)</f>
        <v>0</v>
      </c>
      <c r="J56" s="340"/>
      <c r="K56" s="40" t="s">
        <v>0</v>
      </c>
      <c r="L56" s="84">
        <f t="shared" ca="1" si="19"/>
        <v>0</v>
      </c>
      <c r="M56" s="23"/>
      <c r="N56" s="84">
        <f t="shared" ca="1" si="20"/>
        <v>0</v>
      </c>
      <c r="O56" s="182"/>
      <c r="P56" s="186">
        <f t="shared" ca="1" si="18"/>
        <v>0</v>
      </c>
      <c r="Q56" s="23"/>
      <c r="R56" s="186">
        <f t="shared" ca="1" si="21"/>
        <v>0</v>
      </c>
      <c r="S56" s="23"/>
      <c r="T56" s="186">
        <f t="shared" ca="1" si="22"/>
        <v>0</v>
      </c>
      <c r="U56" s="23"/>
      <c r="V56" s="84">
        <f t="shared" ca="1" si="23"/>
        <v>0</v>
      </c>
      <c r="W56" s="148"/>
      <c r="X56" s="227"/>
      <c r="Y56" s="112"/>
      <c r="Z56" s="112"/>
      <c r="AA56" s="112"/>
      <c r="AB56" s="112"/>
      <c r="AC56" s="112"/>
      <c r="AD56" s="112"/>
      <c r="AE56" s="112"/>
      <c r="AF56" s="112"/>
      <c r="AG56" s="112"/>
      <c r="AH56" s="112"/>
      <c r="AI56" s="112"/>
      <c r="AJ56" s="112"/>
      <c r="AK56" s="112"/>
      <c r="AL56" s="112"/>
      <c r="AM56" s="112"/>
      <c r="AN56" s="112"/>
      <c r="AO56" s="112"/>
      <c r="AP56" s="112"/>
      <c r="AQ56" s="112"/>
      <c r="AR56" s="112"/>
      <c r="AS56" s="112"/>
    </row>
    <row r="57" spans="1:45" s="33" customFormat="1" ht="20.149999999999999" customHeight="1" x14ac:dyDescent="0.35">
      <c r="A57" s="285"/>
      <c r="B57" s="483"/>
      <c r="C57" s="31" t="s">
        <v>105</v>
      </c>
      <c r="D57" s="352"/>
      <c r="E57" s="27" t="str">
        <f ca="1"/>
        <v>Uitvaartverzekering</v>
      </c>
      <c r="F57" s="142"/>
      <c r="G57" s="340"/>
      <c r="H57" s="40" t="s">
        <v>0</v>
      </c>
      <c r="I57" s="41">
        <f>IF('7-12 maanden'!$W$35=0,0,(M57+O57+Q57+S57+U57+W57+'7-12 maanden'!M57+'7-12 maanden'!O57+'7-12 maanden'!Q57+'7-12 maanden'!S57+'7-12 maanden'!U57+'7-12 maanden'!W57)/12)</f>
        <v>0</v>
      </c>
      <c r="J57" s="340"/>
      <c r="K57" s="40" t="s">
        <v>0</v>
      </c>
      <c r="L57" s="84">
        <f t="shared" ca="1" si="19"/>
        <v>0</v>
      </c>
      <c r="M57" s="23"/>
      <c r="N57" s="84">
        <f t="shared" ca="1" si="20"/>
        <v>0</v>
      </c>
      <c r="O57" s="182"/>
      <c r="P57" s="186">
        <f t="shared" ca="1" si="18"/>
        <v>0</v>
      </c>
      <c r="Q57" s="23"/>
      <c r="R57" s="186">
        <f t="shared" ca="1" si="21"/>
        <v>0</v>
      </c>
      <c r="S57" s="23"/>
      <c r="T57" s="186">
        <f t="shared" ca="1" si="22"/>
        <v>0</v>
      </c>
      <c r="U57" s="23"/>
      <c r="V57" s="84">
        <f t="shared" ca="1" si="23"/>
        <v>0</v>
      </c>
      <c r="W57" s="148"/>
      <c r="X57" s="227"/>
      <c r="Y57" s="112"/>
      <c r="Z57" s="112"/>
      <c r="AA57" s="112"/>
      <c r="AB57" s="112"/>
      <c r="AC57" s="112"/>
      <c r="AD57" s="112"/>
      <c r="AE57" s="112"/>
      <c r="AF57" s="112"/>
      <c r="AG57" s="112"/>
      <c r="AH57" s="112"/>
      <c r="AI57" s="112"/>
      <c r="AJ57" s="112"/>
      <c r="AK57" s="112"/>
      <c r="AL57" s="112"/>
      <c r="AM57" s="112"/>
      <c r="AN57" s="112"/>
      <c r="AO57" s="112"/>
      <c r="AP57" s="112"/>
      <c r="AQ57" s="112"/>
      <c r="AR57" s="112"/>
      <c r="AS57" s="112"/>
    </row>
    <row r="58" spans="1:45" s="33" customFormat="1" ht="20.149999999999999" customHeight="1" x14ac:dyDescent="0.35">
      <c r="A58" s="285"/>
      <c r="B58" s="483"/>
      <c r="C58" s="31" t="s">
        <v>105</v>
      </c>
      <c r="D58" s="352"/>
      <c r="E58" s="27" t="str">
        <f ca="1"/>
        <v>Reisverzekering</v>
      </c>
      <c r="F58" s="142"/>
      <c r="G58" s="340"/>
      <c r="H58" s="40" t="s">
        <v>0</v>
      </c>
      <c r="I58" s="41">
        <f>IF('7-12 maanden'!$W$35=0,0,(M58+O58+Q58+S58+U58+W58+'7-12 maanden'!M58+'7-12 maanden'!O58+'7-12 maanden'!Q58+'7-12 maanden'!S58+'7-12 maanden'!U58+'7-12 maanden'!W58)/12)</f>
        <v>0</v>
      </c>
      <c r="J58" s="340"/>
      <c r="K58" s="40" t="s">
        <v>0</v>
      </c>
      <c r="L58" s="84">
        <f t="shared" ca="1" si="19"/>
        <v>0</v>
      </c>
      <c r="M58" s="23"/>
      <c r="N58" s="84">
        <f t="shared" ca="1" si="20"/>
        <v>0</v>
      </c>
      <c r="O58" s="182"/>
      <c r="P58" s="186">
        <f t="shared" ca="1" si="18"/>
        <v>0</v>
      </c>
      <c r="Q58" s="23"/>
      <c r="R58" s="186">
        <f t="shared" ca="1" si="21"/>
        <v>0</v>
      </c>
      <c r="S58" s="23"/>
      <c r="T58" s="186">
        <f t="shared" ca="1" si="22"/>
        <v>0</v>
      </c>
      <c r="U58" s="23"/>
      <c r="V58" s="84">
        <f t="shared" ca="1" si="23"/>
        <v>0</v>
      </c>
      <c r="W58" s="148"/>
      <c r="X58" s="227"/>
      <c r="Y58" s="112"/>
      <c r="Z58" s="112"/>
      <c r="AA58" s="112"/>
      <c r="AB58" s="112"/>
      <c r="AC58" s="112"/>
      <c r="AD58" s="112"/>
      <c r="AE58" s="112"/>
      <c r="AF58" s="112"/>
      <c r="AG58" s="112"/>
      <c r="AH58" s="112"/>
      <c r="AI58" s="112"/>
      <c r="AJ58" s="112"/>
      <c r="AK58" s="112"/>
      <c r="AL58" s="112"/>
      <c r="AM58" s="112"/>
      <c r="AN58" s="112"/>
      <c r="AO58" s="112"/>
      <c r="AP58" s="112"/>
      <c r="AQ58" s="112"/>
      <c r="AR58" s="112"/>
      <c r="AS58" s="112"/>
    </row>
    <row r="59" spans="1:45" s="33" customFormat="1" ht="20.149999999999999" customHeight="1" x14ac:dyDescent="0.35">
      <c r="A59" s="285"/>
      <c r="B59" s="483"/>
      <c r="C59" s="31" t="s">
        <v>105</v>
      </c>
      <c r="D59" s="352"/>
      <c r="E59" s="27" t="str">
        <f ca="1"/>
        <v>Overige verzekeringen</v>
      </c>
      <c r="F59" s="142"/>
      <c r="G59" s="340"/>
      <c r="H59" s="40" t="s">
        <v>0</v>
      </c>
      <c r="I59" s="41">
        <f>IF('7-12 maanden'!$W$35=0,0,(M59+O59+Q59+S59+U59+W59+'7-12 maanden'!M59+'7-12 maanden'!O59+'7-12 maanden'!Q59+'7-12 maanden'!S59+'7-12 maanden'!U59+'7-12 maanden'!W59)/12)</f>
        <v>0</v>
      </c>
      <c r="J59" s="340"/>
      <c r="K59" s="40" t="s">
        <v>0</v>
      </c>
      <c r="L59" s="84">
        <f t="shared" ca="1" si="19"/>
        <v>0</v>
      </c>
      <c r="M59" s="23"/>
      <c r="N59" s="84">
        <f t="shared" ca="1" si="20"/>
        <v>0</v>
      </c>
      <c r="O59" s="182"/>
      <c r="P59" s="186">
        <f t="shared" ca="1" si="18"/>
        <v>0</v>
      </c>
      <c r="Q59" s="23"/>
      <c r="R59" s="186">
        <f t="shared" ca="1" si="21"/>
        <v>0</v>
      </c>
      <c r="S59" s="23"/>
      <c r="T59" s="186">
        <f t="shared" ca="1" si="22"/>
        <v>0</v>
      </c>
      <c r="U59" s="23"/>
      <c r="V59" s="84">
        <f t="shared" ca="1" si="23"/>
        <v>0</v>
      </c>
      <c r="W59" s="148"/>
      <c r="X59" s="227"/>
      <c r="Y59" s="112"/>
      <c r="Z59" s="112"/>
      <c r="AA59" s="112"/>
      <c r="AB59" s="112"/>
      <c r="AC59" s="112"/>
      <c r="AD59" s="112"/>
      <c r="AE59" s="112"/>
      <c r="AF59" s="112"/>
      <c r="AG59" s="112"/>
      <c r="AH59" s="112"/>
      <c r="AI59" s="112"/>
      <c r="AJ59" s="112"/>
      <c r="AK59" s="112"/>
      <c r="AL59" s="112"/>
      <c r="AM59" s="112"/>
      <c r="AN59" s="112"/>
      <c r="AO59" s="112"/>
      <c r="AP59" s="112"/>
      <c r="AQ59" s="112"/>
      <c r="AR59" s="112"/>
      <c r="AS59" s="112"/>
    </row>
    <row r="60" spans="1:45" s="33" customFormat="1" ht="20.149999999999999" customHeight="1" x14ac:dyDescent="0.35">
      <c r="A60" s="285"/>
      <c r="B60" s="483"/>
      <c r="C60" s="31" t="s">
        <v>105</v>
      </c>
      <c r="D60" s="352"/>
      <c r="E60" s="27" t="str">
        <f ca="1"/>
        <v>……………………….</v>
      </c>
      <c r="F60" s="142"/>
      <c r="G60" s="340"/>
      <c r="H60" s="40" t="s">
        <v>0</v>
      </c>
      <c r="I60" s="41">
        <f>IF('7-12 maanden'!$W$35=0,0,(M60+O60+Q60+S60+U60+W60+'7-12 maanden'!M60+'7-12 maanden'!O60+'7-12 maanden'!Q60+'7-12 maanden'!S60+'7-12 maanden'!U60+'7-12 maanden'!W60)/12)</f>
        <v>0</v>
      </c>
      <c r="J60" s="340"/>
      <c r="K60" s="40" t="s">
        <v>0</v>
      </c>
      <c r="L60" s="84">
        <f t="shared" ca="1" si="19"/>
        <v>0</v>
      </c>
      <c r="M60" s="23"/>
      <c r="N60" s="84">
        <f t="shared" ca="1" si="20"/>
        <v>0</v>
      </c>
      <c r="O60" s="182"/>
      <c r="P60" s="186">
        <f t="shared" ca="1" si="18"/>
        <v>0</v>
      </c>
      <c r="Q60" s="23"/>
      <c r="R60" s="186">
        <f t="shared" ca="1" si="21"/>
        <v>0</v>
      </c>
      <c r="S60" s="23"/>
      <c r="T60" s="186">
        <f t="shared" ca="1" si="22"/>
        <v>0</v>
      </c>
      <c r="U60" s="23"/>
      <c r="V60" s="84">
        <f t="shared" ca="1" si="23"/>
        <v>0</v>
      </c>
      <c r="W60" s="148"/>
      <c r="X60" s="227"/>
      <c r="Y60" s="112"/>
      <c r="Z60" s="112"/>
      <c r="AA60" s="112"/>
      <c r="AB60" s="112"/>
      <c r="AC60" s="112"/>
      <c r="AD60" s="112"/>
      <c r="AE60" s="112"/>
      <c r="AF60" s="112"/>
      <c r="AG60" s="112"/>
      <c r="AH60" s="112"/>
      <c r="AI60" s="112"/>
      <c r="AJ60" s="112"/>
      <c r="AK60" s="112"/>
      <c r="AL60" s="112"/>
      <c r="AM60" s="112"/>
      <c r="AN60" s="112"/>
      <c r="AO60" s="112"/>
      <c r="AP60" s="112"/>
      <c r="AQ60" s="112"/>
      <c r="AR60" s="112"/>
      <c r="AS60" s="112"/>
    </row>
    <row r="61" spans="1:45" s="33" customFormat="1" ht="20.149999999999999" customHeight="1" thickBot="1" x14ac:dyDescent="0.4">
      <c r="A61" s="285"/>
      <c r="B61" s="483"/>
      <c r="C61" s="31" t="s">
        <v>105</v>
      </c>
      <c r="D61" s="352"/>
      <c r="E61" s="27" t="str">
        <f ca="1"/>
        <v>……………………….</v>
      </c>
      <c r="F61" s="142"/>
      <c r="G61" s="340"/>
      <c r="H61" s="40" t="s">
        <v>0</v>
      </c>
      <c r="I61" s="43">
        <f>IF('7-12 maanden'!$W$35=0,0,(M61+O61+Q61+S61+U61+W61+'7-12 maanden'!M61+'7-12 maanden'!O61+'7-12 maanden'!Q61+'7-12 maanden'!S61+'7-12 maanden'!U61+'7-12 maanden'!W61)/12)</f>
        <v>0</v>
      </c>
      <c r="J61" s="340"/>
      <c r="K61" s="40" t="s">
        <v>0</v>
      </c>
      <c r="L61" s="84">
        <f t="shared" ca="1" si="19"/>
        <v>0</v>
      </c>
      <c r="M61" s="23"/>
      <c r="N61" s="84">
        <f t="shared" ca="1" si="20"/>
        <v>0</v>
      </c>
      <c r="O61" s="182"/>
      <c r="P61" s="186">
        <f t="shared" ca="1" si="18"/>
        <v>0</v>
      </c>
      <c r="Q61" s="23"/>
      <c r="R61" s="186">
        <f t="shared" ca="1" si="21"/>
        <v>0</v>
      </c>
      <c r="S61" s="23"/>
      <c r="T61" s="186">
        <f t="shared" ca="1" si="22"/>
        <v>0</v>
      </c>
      <c r="U61" s="23"/>
      <c r="V61" s="84">
        <f t="shared" ca="1" si="23"/>
        <v>0</v>
      </c>
      <c r="W61" s="148"/>
      <c r="X61" s="227"/>
      <c r="Y61" s="112"/>
      <c r="Z61" s="112"/>
      <c r="AA61" s="112"/>
      <c r="AB61" s="112"/>
      <c r="AC61" s="112"/>
      <c r="AD61" s="112"/>
      <c r="AE61" s="112"/>
      <c r="AF61" s="112"/>
      <c r="AG61" s="112"/>
      <c r="AH61" s="112"/>
      <c r="AI61" s="112"/>
      <c r="AJ61" s="112"/>
      <c r="AK61" s="112"/>
      <c r="AL61" s="112"/>
      <c r="AM61" s="112"/>
      <c r="AN61" s="112"/>
      <c r="AO61" s="112"/>
      <c r="AP61" s="112"/>
      <c r="AQ61" s="112"/>
      <c r="AR61" s="112"/>
      <c r="AS61" s="112"/>
    </row>
    <row r="62" spans="1:45" s="33" customFormat="1" ht="20.149999999999999" customHeight="1" x14ac:dyDescent="0.35">
      <c r="A62" s="285"/>
      <c r="B62" s="483"/>
      <c r="C62" s="31" t="s">
        <v>105</v>
      </c>
      <c r="D62" s="504" t="s">
        <v>14</v>
      </c>
      <c r="E62" s="389"/>
      <c r="F62" s="390"/>
      <c r="G62" s="341"/>
      <c r="H62" s="44" t="s">
        <v>0</v>
      </c>
      <c r="I62" s="45">
        <f>SUBTOTAL(109,I52:I61)</f>
        <v>0</v>
      </c>
      <c r="J62" s="341"/>
      <c r="K62" s="44" t="s">
        <v>0</v>
      </c>
      <c r="L62" s="45">
        <f t="shared" ref="L62:W62" ca="1" si="24">SUBTOTAL(109,L52:L61)</f>
        <v>0</v>
      </c>
      <c r="M62" s="85">
        <f t="shared" si="24"/>
        <v>0</v>
      </c>
      <c r="N62" s="45">
        <f t="shared" ca="1" si="24"/>
        <v>0</v>
      </c>
      <c r="O62" s="85">
        <f t="shared" si="24"/>
        <v>0</v>
      </c>
      <c r="P62" s="45">
        <f t="shared" ca="1" si="24"/>
        <v>0</v>
      </c>
      <c r="Q62" s="85">
        <f t="shared" si="24"/>
        <v>0</v>
      </c>
      <c r="R62" s="45">
        <f t="shared" ca="1" si="24"/>
        <v>0</v>
      </c>
      <c r="S62" s="85">
        <f t="shared" si="24"/>
        <v>0</v>
      </c>
      <c r="T62" s="45">
        <f t="shared" ca="1" si="24"/>
        <v>0</v>
      </c>
      <c r="U62" s="85">
        <f t="shared" si="24"/>
        <v>0</v>
      </c>
      <c r="V62" s="45">
        <f t="shared" ca="1" si="24"/>
        <v>0</v>
      </c>
      <c r="W62" s="47">
        <f t="shared" si="24"/>
        <v>0</v>
      </c>
      <c r="X62" s="227"/>
      <c r="Y62" s="112"/>
      <c r="Z62" s="112"/>
      <c r="AA62" s="112"/>
      <c r="AB62" s="112"/>
      <c r="AC62" s="112"/>
      <c r="AD62" s="112"/>
      <c r="AE62" s="112"/>
      <c r="AF62" s="112"/>
      <c r="AG62" s="112"/>
      <c r="AH62" s="112"/>
      <c r="AI62" s="112"/>
      <c r="AJ62" s="112"/>
      <c r="AK62" s="112"/>
      <c r="AL62" s="112"/>
      <c r="AM62" s="112"/>
      <c r="AN62" s="112"/>
      <c r="AO62" s="112"/>
      <c r="AP62" s="112"/>
      <c r="AQ62" s="112"/>
      <c r="AR62" s="112"/>
      <c r="AS62" s="112"/>
    </row>
    <row r="63" spans="1:45" s="33" customFormat="1" ht="20.149999999999999" customHeight="1" x14ac:dyDescent="0.3">
      <c r="A63" s="285"/>
      <c r="B63" s="483"/>
      <c r="C63" s="31" t="s">
        <v>105</v>
      </c>
      <c r="D63" s="401" t="s">
        <v>73</v>
      </c>
      <c r="E63" s="402"/>
      <c r="F63" s="402"/>
      <c r="G63" s="422"/>
      <c r="H63" s="342" t="s">
        <v>72</v>
      </c>
      <c r="I63" s="343"/>
      <c r="J63" s="339"/>
      <c r="K63" s="561" t="e">
        <f ca="1">K18</f>
        <v>#VALUE!</v>
      </c>
      <c r="L63" s="562"/>
      <c r="M63" s="88" t="e">
        <f t="shared" ref="M63:W63" ca="1" si="25">M18</f>
        <v>#VALUE!</v>
      </c>
      <c r="N63" s="89" t="e">
        <f t="shared" ca="1" si="25"/>
        <v>#VALUE!</v>
      </c>
      <c r="O63" s="156" t="e">
        <f t="shared" ca="1" si="25"/>
        <v>#VALUE!</v>
      </c>
      <c r="P63" s="190" t="e">
        <f t="shared" ca="1" si="25"/>
        <v>#VALUE!</v>
      </c>
      <c r="Q63" s="191" t="e">
        <f t="shared" ca="1" si="25"/>
        <v>#VALUE!</v>
      </c>
      <c r="R63" s="190" t="e">
        <f t="shared" ca="1" si="25"/>
        <v>#VALUE!</v>
      </c>
      <c r="S63" s="191" t="e">
        <f t="shared" ca="1" si="25"/>
        <v>#VALUE!</v>
      </c>
      <c r="T63" s="190" t="e">
        <f t="shared" ca="1" si="25"/>
        <v>#VALUE!</v>
      </c>
      <c r="U63" s="191" t="e">
        <f t="shared" ca="1" si="25"/>
        <v>#VALUE!</v>
      </c>
      <c r="V63" s="89" t="e">
        <f t="shared" ca="1" si="25"/>
        <v>#VALUE!</v>
      </c>
      <c r="W63" s="226" t="e">
        <f t="shared" ca="1" si="25"/>
        <v>#VALUE!</v>
      </c>
      <c r="X63" s="229" t="s">
        <v>155</v>
      </c>
      <c r="Y63" s="112"/>
      <c r="Z63" s="112"/>
      <c r="AA63" s="112"/>
      <c r="AB63" s="112"/>
      <c r="AC63" s="112"/>
      <c r="AD63" s="112"/>
      <c r="AE63" s="112"/>
      <c r="AF63" s="112"/>
      <c r="AG63" s="112"/>
      <c r="AH63" s="112"/>
      <c r="AI63" s="112"/>
      <c r="AJ63" s="112"/>
      <c r="AK63" s="112"/>
      <c r="AL63" s="112"/>
      <c r="AM63" s="112"/>
      <c r="AN63" s="112"/>
      <c r="AO63" s="112"/>
      <c r="AP63" s="112"/>
      <c r="AQ63" s="112"/>
      <c r="AR63" s="112"/>
      <c r="AS63" s="112"/>
    </row>
    <row r="64" spans="1:45" s="33" customFormat="1" ht="20.149999999999999" customHeight="1" x14ac:dyDescent="0.35">
      <c r="A64" s="285"/>
      <c r="B64" s="483"/>
      <c r="C64" s="31" t="s">
        <v>105</v>
      </c>
      <c r="D64" s="508"/>
      <c r="E64" s="140" t="str">
        <f t="array" aca="1" ref="E64:E76" ca="1">'Komend jaar'!E64:F76</f>
        <v>Vaste telefoon</v>
      </c>
      <c r="F64" s="141"/>
      <c r="G64" s="340"/>
      <c r="H64" s="40" t="s">
        <v>0</v>
      </c>
      <c r="I64" s="41">
        <f>IF('7-12 maanden'!$W$35=0,0,(M64+O64+Q64+S64+U64+W64+'7-12 maanden'!M64+'7-12 maanden'!O64+'7-12 maanden'!Q64+'7-12 maanden'!S64+'7-12 maanden'!U64+'7-12 maanden'!W64)/12)</f>
        <v>0</v>
      </c>
      <c r="J64" s="340"/>
      <c r="K64" s="40" t="s">
        <v>0</v>
      </c>
      <c r="L64" s="84">
        <f ca="1">INDIRECT("'Komend jaar'!L:L",ROW())</f>
        <v>0</v>
      </c>
      <c r="M64" s="23">
        <v>0</v>
      </c>
      <c r="N64" s="84">
        <f ca="1">INDIRECT("'Komend jaar'!M:M",ROW())</f>
        <v>0</v>
      </c>
      <c r="O64" s="182"/>
      <c r="P64" s="186">
        <f t="shared" ref="P64:P76" ca="1" si="26">INDIRECT("'Komend jaar'!N:N",ROW())</f>
        <v>0</v>
      </c>
      <c r="Q64" s="193"/>
      <c r="R64" s="186">
        <f ca="1">INDIRECT("'Komend jaar'!O:O",ROW())</f>
        <v>0</v>
      </c>
      <c r="S64" s="193"/>
      <c r="T64" s="186">
        <f ca="1">INDIRECT("'Komend jaar'!P:P",ROW())</f>
        <v>0</v>
      </c>
      <c r="U64" s="193"/>
      <c r="V64" s="84">
        <f ca="1">INDIRECT("'Komend jaar'!Q:Q",ROW())</f>
        <v>0</v>
      </c>
      <c r="W64" s="136"/>
      <c r="X64" s="227"/>
      <c r="Y64" s="112"/>
      <c r="Z64" s="112"/>
      <c r="AA64" s="112"/>
      <c r="AB64" s="112"/>
      <c r="AC64" s="112"/>
      <c r="AD64" s="112"/>
      <c r="AE64" s="112"/>
      <c r="AF64" s="112"/>
      <c r="AG64" s="112"/>
      <c r="AH64" s="112"/>
      <c r="AI64" s="112"/>
      <c r="AJ64" s="112"/>
      <c r="AK64" s="112"/>
      <c r="AL64" s="112"/>
      <c r="AM64" s="112"/>
      <c r="AN64" s="112"/>
      <c r="AO64" s="112"/>
      <c r="AP64" s="112"/>
      <c r="AQ64" s="112"/>
      <c r="AR64" s="112"/>
      <c r="AS64" s="112"/>
    </row>
    <row r="65" spans="1:45" s="33" customFormat="1" ht="20.149999999999999" customHeight="1" x14ac:dyDescent="0.35">
      <c r="A65" s="285"/>
      <c r="B65" s="483"/>
      <c r="C65" s="31" t="s">
        <v>105</v>
      </c>
      <c r="D65" s="352"/>
      <c r="E65" s="27" t="str">
        <f ca="1"/>
        <v>Mobiele telefoon(s)</v>
      </c>
      <c r="F65" s="142"/>
      <c r="G65" s="340"/>
      <c r="H65" s="40" t="s">
        <v>0</v>
      </c>
      <c r="I65" s="41">
        <f>IF('7-12 maanden'!$W$35=0,0,(M65+O65+Q65+S65+U65+W65+'7-12 maanden'!M65+'7-12 maanden'!O65+'7-12 maanden'!Q65+'7-12 maanden'!S65+'7-12 maanden'!U65+'7-12 maanden'!W65)/12)</f>
        <v>0</v>
      </c>
      <c r="J65" s="340"/>
      <c r="K65" s="40" t="s">
        <v>0</v>
      </c>
      <c r="L65" s="84">
        <f t="shared" ref="L65:L76" ca="1" si="27">INDIRECT("'Komend jaar'!L:L",ROW())</f>
        <v>0</v>
      </c>
      <c r="M65" s="23"/>
      <c r="N65" s="84">
        <f t="shared" ref="N65:N76" ca="1" si="28">INDIRECT("'Komend jaar'!M:M",ROW())</f>
        <v>0</v>
      </c>
      <c r="O65" s="182"/>
      <c r="P65" s="186">
        <f t="shared" ca="1" si="26"/>
        <v>0</v>
      </c>
      <c r="Q65" s="23"/>
      <c r="R65" s="186">
        <f t="shared" ref="R65:R76" ca="1" si="29">INDIRECT("'Komend jaar'!O:O",ROW())</f>
        <v>0</v>
      </c>
      <c r="S65" s="23"/>
      <c r="T65" s="186">
        <f t="shared" ref="T65:T76" ca="1" si="30">INDIRECT("'Komend jaar'!P:P",ROW())</f>
        <v>0</v>
      </c>
      <c r="U65" s="23"/>
      <c r="V65" s="84">
        <f t="shared" ref="V65:V76" ca="1" si="31">INDIRECT("'Komend jaar'!Q:Q",ROW())</f>
        <v>0</v>
      </c>
      <c r="W65" s="148"/>
      <c r="X65" s="227"/>
      <c r="Y65" s="112"/>
      <c r="Z65" s="112"/>
      <c r="AA65" s="112"/>
      <c r="AB65" s="112"/>
      <c r="AC65" s="112"/>
      <c r="AD65" s="112"/>
      <c r="AE65" s="112"/>
      <c r="AF65" s="112"/>
      <c r="AG65" s="112"/>
      <c r="AH65" s="112"/>
      <c r="AI65" s="112"/>
      <c r="AJ65" s="112"/>
      <c r="AK65" s="112"/>
      <c r="AL65" s="112"/>
      <c r="AM65" s="112"/>
      <c r="AN65" s="112"/>
      <c r="AO65" s="112"/>
      <c r="AP65" s="112"/>
      <c r="AQ65" s="112"/>
      <c r="AR65" s="112"/>
      <c r="AS65" s="112"/>
    </row>
    <row r="66" spans="1:45" s="33" customFormat="1" ht="20.149999999999999" customHeight="1" x14ac:dyDescent="0.35">
      <c r="A66" s="285"/>
      <c r="B66" s="483"/>
      <c r="C66" s="31" t="s">
        <v>105</v>
      </c>
      <c r="D66" s="352"/>
      <c r="E66" s="27" t="str">
        <f ca="1"/>
        <v>Kabeltelevisie</v>
      </c>
      <c r="F66" s="142"/>
      <c r="G66" s="340"/>
      <c r="H66" s="40" t="s">
        <v>0</v>
      </c>
      <c r="I66" s="41">
        <f>IF('7-12 maanden'!$W$35=0,0,(M66+O66+Q66+S66+U66+W66+'7-12 maanden'!M66+'7-12 maanden'!O66+'7-12 maanden'!Q66+'7-12 maanden'!S66+'7-12 maanden'!U66+'7-12 maanden'!W66)/12)</f>
        <v>0</v>
      </c>
      <c r="J66" s="340"/>
      <c r="K66" s="40" t="s">
        <v>0</v>
      </c>
      <c r="L66" s="84">
        <f t="shared" ca="1" si="27"/>
        <v>0</v>
      </c>
      <c r="M66" s="23"/>
      <c r="N66" s="84">
        <f t="shared" ca="1" si="28"/>
        <v>0</v>
      </c>
      <c r="O66" s="182"/>
      <c r="P66" s="186">
        <f t="shared" ca="1" si="26"/>
        <v>0</v>
      </c>
      <c r="Q66" s="23"/>
      <c r="R66" s="186">
        <f t="shared" ca="1" si="29"/>
        <v>0</v>
      </c>
      <c r="S66" s="23"/>
      <c r="T66" s="186">
        <f t="shared" ca="1" si="30"/>
        <v>0</v>
      </c>
      <c r="U66" s="23"/>
      <c r="V66" s="84">
        <f t="shared" ca="1" si="31"/>
        <v>0</v>
      </c>
      <c r="W66" s="148"/>
      <c r="X66" s="227"/>
      <c r="Y66" s="112"/>
      <c r="Z66" s="112"/>
      <c r="AA66" s="112"/>
      <c r="AB66" s="112"/>
      <c r="AC66" s="112"/>
      <c r="AD66" s="112"/>
      <c r="AE66" s="112"/>
      <c r="AF66" s="112"/>
      <c r="AG66" s="112"/>
      <c r="AH66" s="112"/>
      <c r="AI66" s="112"/>
      <c r="AJ66" s="112"/>
      <c r="AK66" s="112"/>
      <c r="AL66" s="112"/>
      <c r="AM66" s="112"/>
      <c r="AN66" s="112"/>
      <c r="AO66" s="112"/>
      <c r="AP66" s="112"/>
      <c r="AQ66" s="112"/>
      <c r="AR66" s="112"/>
      <c r="AS66" s="112"/>
    </row>
    <row r="67" spans="1:45" s="33" customFormat="1" ht="20.149999999999999" customHeight="1" x14ac:dyDescent="0.35">
      <c r="A67" s="285"/>
      <c r="B67" s="483"/>
      <c r="C67" s="31" t="s">
        <v>105</v>
      </c>
      <c r="D67" s="352"/>
      <c r="E67" s="27" t="str">
        <f ca="1"/>
        <v>Internet</v>
      </c>
      <c r="F67" s="142"/>
      <c r="G67" s="340"/>
      <c r="H67" s="40" t="s">
        <v>0</v>
      </c>
      <c r="I67" s="41">
        <f>IF('7-12 maanden'!$W$35=0,0,(M67+O67+Q67+S67+U67+W67+'7-12 maanden'!M67+'7-12 maanden'!O67+'7-12 maanden'!Q67+'7-12 maanden'!S67+'7-12 maanden'!U67+'7-12 maanden'!W67)/12)</f>
        <v>0</v>
      </c>
      <c r="J67" s="340"/>
      <c r="K67" s="40" t="s">
        <v>0</v>
      </c>
      <c r="L67" s="84">
        <f t="shared" ca="1" si="27"/>
        <v>0</v>
      </c>
      <c r="M67" s="23"/>
      <c r="N67" s="84">
        <f t="shared" ca="1" si="28"/>
        <v>0</v>
      </c>
      <c r="O67" s="182"/>
      <c r="P67" s="186">
        <f t="shared" ca="1" si="26"/>
        <v>0</v>
      </c>
      <c r="Q67" s="23"/>
      <c r="R67" s="186">
        <f t="shared" ca="1" si="29"/>
        <v>0</v>
      </c>
      <c r="S67" s="23"/>
      <c r="T67" s="186">
        <f t="shared" ca="1" si="30"/>
        <v>0</v>
      </c>
      <c r="U67" s="23"/>
      <c r="V67" s="84">
        <f t="shared" ca="1" si="31"/>
        <v>0</v>
      </c>
      <c r="W67" s="148"/>
      <c r="X67" s="227"/>
      <c r="Y67" s="112"/>
      <c r="Z67" s="112"/>
      <c r="AA67" s="112"/>
      <c r="AB67" s="112"/>
      <c r="AC67" s="112"/>
      <c r="AD67" s="112"/>
      <c r="AE67" s="112"/>
      <c r="AF67" s="112"/>
      <c r="AG67" s="112"/>
      <c r="AH67" s="112"/>
      <c r="AI67" s="112"/>
      <c r="AJ67" s="112"/>
      <c r="AK67" s="112"/>
      <c r="AL67" s="112"/>
      <c r="AM67" s="112"/>
      <c r="AN67" s="112"/>
      <c r="AO67" s="112"/>
      <c r="AP67" s="112"/>
      <c r="AQ67" s="112"/>
      <c r="AR67" s="112"/>
      <c r="AS67" s="112"/>
    </row>
    <row r="68" spans="1:45" s="33" customFormat="1" ht="20.149999999999999" customHeight="1" x14ac:dyDescent="0.35">
      <c r="A68" s="285"/>
      <c r="B68" s="483"/>
      <c r="C68" s="31" t="s">
        <v>105</v>
      </c>
      <c r="D68" s="352"/>
      <c r="E68" s="27" t="str">
        <f ca="1"/>
        <v>Abonnementen kranten/tijdschriften</v>
      </c>
      <c r="F68" s="142"/>
      <c r="G68" s="340"/>
      <c r="H68" s="40" t="s">
        <v>0</v>
      </c>
      <c r="I68" s="41">
        <f>IF('7-12 maanden'!$W$35=0,0,(M68+O68+Q68+S68+U68+W68+'7-12 maanden'!M68+'7-12 maanden'!O68+'7-12 maanden'!Q68+'7-12 maanden'!S68+'7-12 maanden'!U68+'7-12 maanden'!W68)/12)</f>
        <v>0</v>
      </c>
      <c r="J68" s="340"/>
      <c r="K68" s="40" t="s">
        <v>0</v>
      </c>
      <c r="L68" s="84">
        <f t="shared" ca="1" si="27"/>
        <v>0</v>
      </c>
      <c r="M68" s="23"/>
      <c r="N68" s="84">
        <f t="shared" ca="1" si="28"/>
        <v>0</v>
      </c>
      <c r="O68" s="182"/>
      <c r="P68" s="186">
        <f t="shared" ca="1" si="26"/>
        <v>0</v>
      </c>
      <c r="Q68" s="23"/>
      <c r="R68" s="186">
        <f t="shared" ca="1" si="29"/>
        <v>0</v>
      </c>
      <c r="S68" s="23"/>
      <c r="T68" s="186">
        <f t="shared" ca="1" si="30"/>
        <v>0</v>
      </c>
      <c r="U68" s="23"/>
      <c r="V68" s="84">
        <f t="shared" ca="1" si="31"/>
        <v>0</v>
      </c>
      <c r="W68" s="148"/>
      <c r="X68" s="227"/>
      <c r="Y68" s="112"/>
      <c r="Z68" s="112"/>
      <c r="AA68" s="112"/>
      <c r="AB68" s="112"/>
      <c r="AC68" s="112"/>
      <c r="AD68" s="112"/>
      <c r="AE68" s="112"/>
      <c r="AF68" s="112"/>
      <c r="AG68" s="112"/>
      <c r="AH68" s="112"/>
      <c r="AI68" s="112"/>
      <c r="AJ68" s="112"/>
      <c r="AK68" s="112"/>
      <c r="AL68" s="112"/>
      <c r="AM68" s="112"/>
      <c r="AN68" s="112"/>
      <c r="AO68" s="112"/>
      <c r="AP68" s="112"/>
      <c r="AQ68" s="112"/>
      <c r="AR68" s="112"/>
      <c r="AS68" s="112"/>
    </row>
    <row r="69" spans="1:45" s="33" customFormat="1" ht="20.149999999999999" customHeight="1" x14ac:dyDescent="0.35">
      <c r="A69" s="285"/>
      <c r="B69" s="483"/>
      <c r="C69" s="31" t="s">
        <v>105</v>
      </c>
      <c r="D69" s="352"/>
      <c r="E69" s="27" t="str">
        <f ca="1"/>
        <v>Contributie (sport-)verenigingen</v>
      </c>
      <c r="F69" s="142"/>
      <c r="G69" s="340"/>
      <c r="H69" s="40" t="s">
        <v>0</v>
      </c>
      <c r="I69" s="41">
        <f>IF('7-12 maanden'!$W$35=0,0,(M69+O69+Q69+S69+U69+W69+'7-12 maanden'!M69+'7-12 maanden'!O69+'7-12 maanden'!Q69+'7-12 maanden'!S69+'7-12 maanden'!U69+'7-12 maanden'!W69)/12)</f>
        <v>0</v>
      </c>
      <c r="J69" s="340"/>
      <c r="K69" s="40" t="s">
        <v>0</v>
      </c>
      <c r="L69" s="84">
        <f t="shared" ca="1" si="27"/>
        <v>0</v>
      </c>
      <c r="M69" s="23"/>
      <c r="N69" s="84">
        <f t="shared" ca="1" si="28"/>
        <v>0</v>
      </c>
      <c r="O69" s="182"/>
      <c r="P69" s="186">
        <f t="shared" ca="1" si="26"/>
        <v>0</v>
      </c>
      <c r="Q69" s="23"/>
      <c r="R69" s="186">
        <f t="shared" ca="1" si="29"/>
        <v>0</v>
      </c>
      <c r="S69" s="23"/>
      <c r="T69" s="186">
        <f t="shared" ca="1" si="30"/>
        <v>0</v>
      </c>
      <c r="U69" s="23"/>
      <c r="V69" s="84">
        <f t="shared" ca="1" si="31"/>
        <v>0</v>
      </c>
      <c r="W69" s="148"/>
      <c r="X69" s="227"/>
      <c r="Y69" s="112"/>
      <c r="Z69" s="112"/>
      <c r="AA69" s="112"/>
      <c r="AB69" s="112"/>
      <c r="AC69" s="112"/>
      <c r="AD69" s="112"/>
      <c r="AE69" s="112"/>
      <c r="AF69" s="112"/>
      <c r="AG69" s="112"/>
      <c r="AH69" s="112"/>
      <c r="AI69" s="112"/>
      <c r="AJ69" s="112"/>
      <c r="AK69" s="112"/>
      <c r="AL69" s="112"/>
      <c r="AM69" s="112"/>
      <c r="AN69" s="112"/>
      <c r="AO69" s="112"/>
      <c r="AP69" s="112"/>
      <c r="AQ69" s="112"/>
      <c r="AR69" s="112"/>
      <c r="AS69" s="112"/>
    </row>
    <row r="70" spans="1:45" s="33" customFormat="1" ht="20.149999999999999" customHeight="1" x14ac:dyDescent="0.35">
      <c r="A70" s="285"/>
      <c r="B70" s="483"/>
      <c r="C70" s="31" t="s">
        <v>105</v>
      </c>
      <c r="D70" s="352"/>
      <c r="E70" s="27" t="str">
        <f ca="1"/>
        <v>Goede doelen</v>
      </c>
      <c r="F70" s="142"/>
      <c r="G70" s="340"/>
      <c r="H70" s="40" t="s">
        <v>0</v>
      </c>
      <c r="I70" s="41">
        <f>IF('7-12 maanden'!$W$35=0,0,(M70+O70+Q70+S70+U70+W70+'7-12 maanden'!M70+'7-12 maanden'!O70+'7-12 maanden'!Q70+'7-12 maanden'!S70+'7-12 maanden'!U70+'7-12 maanden'!W70)/12)</f>
        <v>0</v>
      </c>
      <c r="J70" s="340"/>
      <c r="K70" s="40" t="s">
        <v>0</v>
      </c>
      <c r="L70" s="84">
        <f t="shared" ca="1" si="27"/>
        <v>0</v>
      </c>
      <c r="M70" s="23"/>
      <c r="N70" s="84">
        <f t="shared" ca="1" si="28"/>
        <v>0</v>
      </c>
      <c r="O70" s="182"/>
      <c r="P70" s="186">
        <f t="shared" ca="1" si="26"/>
        <v>0</v>
      </c>
      <c r="Q70" s="23"/>
      <c r="R70" s="186">
        <f t="shared" ca="1" si="29"/>
        <v>0</v>
      </c>
      <c r="S70" s="23"/>
      <c r="T70" s="186">
        <f t="shared" ca="1" si="30"/>
        <v>0</v>
      </c>
      <c r="U70" s="23"/>
      <c r="V70" s="84">
        <f t="shared" ca="1" si="31"/>
        <v>0</v>
      </c>
      <c r="W70" s="148"/>
      <c r="X70" s="227"/>
      <c r="Y70" s="112"/>
      <c r="Z70" s="112"/>
      <c r="AA70" s="112"/>
      <c r="AB70" s="112"/>
      <c r="AC70" s="112"/>
      <c r="AD70" s="112"/>
      <c r="AE70" s="112"/>
      <c r="AF70" s="112"/>
      <c r="AG70" s="112"/>
      <c r="AH70" s="112"/>
      <c r="AI70" s="112"/>
      <c r="AJ70" s="112"/>
      <c r="AK70" s="112"/>
      <c r="AL70" s="112"/>
      <c r="AM70" s="112"/>
      <c r="AN70" s="112"/>
      <c r="AO70" s="112"/>
      <c r="AP70" s="112"/>
      <c r="AQ70" s="112"/>
      <c r="AR70" s="112"/>
      <c r="AS70" s="112"/>
    </row>
    <row r="71" spans="1:45" s="33" customFormat="1" ht="20.149999999999999" customHeight="1" x14ac:dyDescent="0.35">
      <c r="A71" s="285"/>
      <c r="B71" s="483"/>
      <c r="C71" s="31" t="s">
        <v>105</v>
      </c>
      <c r="D71" s="352"/>
      <c r="E71" s="27" t="str">
        <f ca="1"/>
        <v>Loterijen</v>
      </c>
      <c r="F71" s="142"/>
      <c r="G71" s="340"/>
      <c r="H71" s="40" t="s">
        <v>0</v>
      </c>
      <c r="I71" s="41">
        <f>IF('7-12 maanden'!$W$35=0,0,(M71+O71+Q71+S71+U71+W71+'7-12 maanden'!M71+'7-12 maanden'!O71+'7-12 maanden'!Q71+'7-12 maanden'!S71+'7-12 maanden'!U71+'7-12 maanden'!W71)/12)</f>
        <v>0</v>
      </c>
      <c r="J71" s="340"/>
      <c r="K71" s="40" t="s">
        <v>0</v>
      </c>
      <c r="L71" s="84">
        <f t="shared" ca="1" si="27"/>
        <v>0</v>
      </c>
      <c r="M71" s="23"/>
      <c r="N71" s="84">
        <f t="shared" ca="1" si="28"/>
        <v>0</v>
      </c>
      <c r="O71" s="182"/>
      <c r="P71" s="186">
        <f t="shared" ca="1" si="26"/>
        <v>0</v>
      </c>
      <c r="Q71" s="23"/>
      <c r="R71" s="186">
        <f t="shared" ca="1" si="29"/>
        <v>0</v>
      </c>
      <c r="S71" s="23"/>
      <c r="T71" s="186">
        <f t="shared" ca="1" si="30"/>
        <v>0</v>
      </c>
      <c r="U71" s="23"/>
      <c r="V71" s="84">
        <f t="shared" ca="1" si="31"/>
        <v>0</v>
      </c>
      <c r="W71" s="148"/>
      <c r="X71" s="227"/>
      <c r="Y71" s="112"/>
      <c r="Z71" s="112"/>
      <c r="AA71" s="112"/>
      <c r="AB71" s="112"/>
      <c r="AC71" s="112"/>
      <c r="AD71" s="112"/>
      <c r="AE71" s="112"/>
      <c r="AF71" s="112"/>
      <c r="AG71" s="112"/>
      <c r="AH71" s="112"/>
      <c r="AI71" s="112"/>
      <c r="AJ71" s="112"/>
      <c r="AK71" s="112"/>
      <c r="AL71" s="112"/>
      <c r="AM71" s="112"/>
      <c r="AN71" s="112"/>
      <c r="AO71" s="112"/>
      <c r="AP71" s="112"/>
      <c r="AQ71" s="112"/>
      <c r="AR71" s="112"/>
      <c r="AS71" s="112"/>
    </row>
    <row r="72" spans="1:45" s="33" customFormat="1" ht="20.149999999999999" customHeight="1" x14ac:dyDescent="0.35">
      <c r="A72" s="285"/>
      <c r="B72" s="483"/>
      <c r="C72" s="31" t="s">
        <v>105</v>
      </c>
      <c r="D72" s="352"/>
      <c r="E72" s="27" t="str">
        <f ca="1"/>
        <v>Overige contributies/abonnementen voor uzelf</v>
      </c>
      <c r="F72" s="142"/>
      <c r="G72" s="340"/>
      <c r="H72" s="40" t="s">
        <v>0</v>
      </c>
      <c r="I72" s="41">
        <f>IF('7-12 maanden'!$W$35=0,0,(M72+O72+Q72+S72+U72+W72+'7-12 maanden'!M72+'7-12 maanden'!O72+'7-12 maanden'!Q72+'7-12 maanden'!S72+'7-12 maanden'!U72+'7-12 maanden'!W72)/12)</f>
        <v>0</v>
      </c>
      <c r="J72" s="340"/>
      <c r="K72" s="40" t="s">
        <v>0</v>
      </c>
      <c r="L72" s="84">
        <f t="shared" ca="1" si="27"/>
        <v>0</v>
      </c>
      <c r="M72" s="23"/>
      <c r="N72" s="84">
        <f t="shared" ca="1" si="28"/>
        <v>0</v>
      </c>
      <c r="O72" s="182"/>
      <c r="P72" s="186">
        <f t="shared" ca="1" si="26"/>
        <v>0</v>
      </c>
      <c r="Q72" s="23"/>
      <c r="R72" s="186">
        <f t="shared" ca="1" si="29"/>
        <v>0</v>
      </c>
      <c r="S72" s="23"/>
      <c r="T72" s="186">
        <f t="shared" ca="1" si="30"/>
        <v>0</v>
      </c>
      <c r="U72" s="23"/>
      <c r="V72" s="84">
        <f t="shared" ca="1" si="31"/>
        <v>0</v>
      </c>
      <c r="W72" s="148"/>
      <c r="X72" s="227"/>
      <c r="Y72" s="112"/>
      <c r="Z72" s="112"/>
      <c r="AA72" s="112"/>
      <c r="AB72" s="112"/>
      <c r="AC72" s="112"/>
      <c r="AD72" s="112"/>
      <c r="AE72" s="112"/>
      <c r="AF72" s="112"/>
      <c r="AG72" s="112"/>
      <c r="AH72" s="112"/>
      <c r="AI72" s="112"/>
      <c r="AJ72" s="112"/>
      <c r="AK72" s="112"/>
      <c r="AL72" s="112"/>
      <c r="AM72" s="112"/>
      <c r="AN72" s="112"/>
      <c r="AO72" s="112"/>
      <c r="AP72" s="112"/>
      <c r="AQ72" s="112"/>
      <c r="AR72" s="112"/>
      <c r="AS72" s="112"/>
    </row>
    <row r="73" spans="1:45" s="33" customFormat="1" ht="20.149999999999999" customHeight="1" x14ac:dyDescent="0.35">
      <c r="A73" s="285"/>
      <c r="B73" s="483"/>
      <c r="C73" s="31" t="s">
        <v>105</v>
      </c>
      <c r="D73" s="352"/>
      <c r="E73" s="27" t="str">
        <f ca="1"/>
        <v>School- en studiekosten voor uzelf</v>
      </c>
      <c r="F73" s="142"/>
      <c r="G73" s="340"/>
      <c r="H73" s="40" t="s">
        <v>0</v>
      </c>
      <c r="I73" s="41">
        <f>IF('7-12 maanden'!$W$35=0,0,(M73+O73+Q73+S73+U73+W73+'7-12 maanden'!M73+'7-12 maanden'!O73+'7-12 maanden'!Q73+'7-12 maanden'!S73+'7-12 maanden'!U73+'7-12 maanden'!W73)/12)</f>
        <v>0</v>
      </c>
      <c r="J73" s="340"/>
      <c r="K73" s="40" t="s">
        <v>0</v>
      </c>
      <c r="L73" s="84">
        <f t="shared" ca="1" si="27"/>
        <v>0</v>
      </c>
      <c r="M73" s="23"/>
      <c r="N73" s="84">
        <f t="shared" ca="1" si="28"/>
        <v>0</v>
      </c>
      <c r="O73" s="182"/>
      <c r="P73" s="186">
        <f t="shared" ca="1" si="26"/>
        <v>0</v>
      </c>
      <c r="Q73" s="23"/>
      <c r="R73" s="186">
        <f t="shared" ca="1" si="29"/>
        <v>0</v>
      </c>
      <c r="S73" s="23"/>
      <c r="T73" s="186">
        <f t="shared" ca="1" si="30"/>
        <v>0</v>
      </c>
      <c r="U73" s="23"/>
      <c r="V73" s="84">
        <f t="shared" ca="1" si="31"/>
        <v>0</v>
      </c>
      <c r="W73" s="148"/>
      <c r="X73" s="227"/>
      <c r="Y73" s="112"/>
      <c r="Z73" s="112"/>
      <c r="AA73" s="112"/>
      <c r="AB73" s="112"/>
      <c r="AC73" s="112"/>
      <c r="AD73" s="112"/>
      <c r="AE73" s="112"/>
      <c r="AF73" s="112"/>
      <c r="AG73" s="112"/>
      <c r="AH73" s="112"/>
      <c r="AI73" s="112"/>
      <c r="AJ73" s="112"/>
      <c r="AK73" s="112"/>
      <c r="AL73" s="112"/>
      <c r="AM73" s="112"/>
      <c r="AN73" s="112"/>
      <c r="AO73" s="112"/>
      <c r="AP73" s="112"/>
      <c r="AQ73" s="112"/>
      <c r="AR73" s="112"/>
      <c r="AS73" s="112"/>
    </row>
    <row r="74" spans="1:45" s="33" customFormat="1" ht="20.149999999999999" customHeight="1" x14ac:dyDescent="0.35">
      <c r="A74" s="285"/>
      <c r="B74" s="483"/>
      <c r="C74" s="31" t="s">
        <v>105</v>
      </c>
      <c r="D74" s="352"/>
      <c r="E74" s="27" t="str">
        <f ca="1"/>
        <v>Overige</v>
      </c>
      <c r="F74" s="142"/>
      <c r="G74" s="340"/>
      <c r="H74" s="40" t="s">
        <v>0</v>
      </c>
      <c r="I74" s="41">
        <f>IF('7-12 maanden'!$W$35=0,0,(M74+O74+Q74+S74+U74+W74+'7-12 maanden'!M74+'7-12 maanden'!O74+'7-12 maanden'!Q74+'7-12 maanden'!S74+'7-12 maanden'!U74+'7-12 maanden'!W74)/12)</f>
        <v>0</v>
      </c>
      <c r="J74" s="340"/>
      <c r="K74" s="40" t="s">
        <v>0</v>
      </c>
      <c r="L74" s="84">
        <f t="shared" ca="1" si="27"/>
        <v>0</v>
      </c>
      <c r="M74" s="23"/>
      <c r="N74" s="84">
        <f t="shared" ca="1" si="28"/>
        <v>0</v>
      </c>
      <c r="O74" s="182"/>
      <c r="P74" s="186">
        <f t="shared" ca="1" si="26"/>
        <v>0</v>
      </c>
      <c r="Q74" s="23"/>
      <c r="R74" s="186">
        <f t="shared" ca="1" si="29"/>
        <v>0</v>
      </c>
      <c r="S74" s="23"/>
      <c r="T74" s="186">
        <f t="shared" ca="1" si="30"/>
        <v>0</v>
      </c>
      <c r="U74" s="23"/>
      <c r="V74" s="84">
        <f t="shared" ca="1" si="31"/>
        <v>0</v>
      </c>
      <c r="W74" s="148"/>
      <c r="X74" s="227"/>
      <c r="Y74" s="112"/>
      <c r="Z74" s="112"/>
      <c r="AA74" s="112"/>
      <c r="AB74" s="112"/>
      <c r="AC74" s="112"/>
      <c r="AD74" s="112"/>
      <c r="AE74" s="112"/>
      <c r="AF74" s="112"/>
      <c r="AG74" s="112"/>
      <c r="AH74" s="112"/>
      <c r="AI74" s="112"/>
      <c r="AJ74" s="112"/>
      <c r="AK74" s="112"/>
      <c r="AL74" s="112"/>
      <c r="AM74" s="112"/>
      <c r="AN74" s="112"/>
      <c r="AO74" s="112"/>
      <c r="AP74" s="112"/>
      <c r="AQ74" s="112"/>
      <c r="AR74" s="112"/>
      <c r="AS74" s="112"/>
    </row>
    <row r="75" spans="1:45" s="33" customFormat="1" ht="20.149999999999999" customHeight="1" x14ac:dyDescent="0.35">
      <c r="A75" s="285"/>
      <c r="B75" s="483"/>
      <c r="C75" s="31" t="s">
        <v>105</v>
      </c>
      <c r="D75" s="352"/>
      <c r="E75" s="27" t="str">
        <f ca="1"/>
        <v>……………………….</v>
      </c>
      <c r="F75" s="142"/>
      <c r="G75" s="340"/>
      <c r="H75" s="40" t="s">
        <v>0</v>
      </c>
      <c r="I75" s="41">
        <f>IF('7-12 maanden'!$W$35=0,0,(M75+O75+Q75+S75+U75+W75+'7-12 maanden'!M75+'7-12 maanden'!O75+'7-12 maanden'!Q75+'7-12 maanden'!S75+'7-12 maanden'!U75+'7-12 maanden'!W75)/12)</f>
        <v>0</v>
      </c>
      <c r="J75" s="340"/>
      <c r="K75" s="40" t="s">
        <v>0</v>
      </c>
      <c r="L75" s="84">
        <f t="shared" ca="1" si="27"/>
        <v>0</v>
      </c>
      <c r="M75" s="23"/>
      <c r="N75" s="84">
        <f t="shared" ca="1" si="28"/>
        <v>0</v>
      </c>
      <c r="O75" s="182"/>
      <c r="P75" s="186">
        <f t="shared" ca="1" si="26"/>
        <v>0</v>
      </c>
      <c r="Q75" s="23"/>
      <c r="R75" s="186">
        <f t="shared" ca="1" si="29"/>
        <v>0</v>
      </c>
      <c r="S75" s="23"/>
      <c r="T75" s="186">
        <f t="shared" ca="1" si="30"/>
        <v>0</v>
      </c>
      <c r="U75" s="23"/>
      <c r="V75" s="84">
        <f t="shared" ca="1" si="31"/>
        <v>0</v>
      </c>
      <c r="W75" s="148"/>
      <c r="X75" s="227"/>
      <c r="Y75" s="112"/>
      <c r="Z75" s="112"/>
      <c r="AA75" s="112"/>
      <c r="AB75" s="112"/>
      <c r="AC75" s="112"/>
      <c r="AD75" s="112"/>
      <c r="AE75" s="112"/>
      <c r="AF75" s="112"/>
      <c r="AG75" s="112"/>
      <c r="AH75" s="112"/>
      <c r="AI75" s="112"/>
      <c r="AJ75" s="112"/>
      <c r="AK75" s="112"/>
      <c r="AL75" s="112"/>
      <c r="AM75" s="112"/>
      <c r="AN75" s="112"/>
      <c r="AO75" s="112"/>
      <c r="AP75" s="112"/>
      <c r="AQ75" s="112"/>
      <c r="AR75" s="112"/>
      <c r="AS75" s="112"/>
    </row>
    <row r="76" spans="1:45" s="33" customFormat="1" ht="20.149999999999999" customHeight="1" thickBot="1" x14ac:dyDescent="0.4">
      <c r="A76" s="285"/>
      <c r="B76" s="483"/>
      <c r="C76" s="31" t="s">
        <v>105</v>
      </c>
      <c r="D76" s="352"/>
      <c r="E76" s="27" t="str">
        <f ca="1"/>
        <v>……………………….</v>
      </c>
      <c r="F76" s="142"/>
      <c r="G76" s="340"/>
      <c r="H76" s="40" t="s">
        <v>0</v>
      </c>
      <c r="I76" s="43">
        <f>IF('7-12 maanden'!$W$35=0,0,(M76+O76+Q76+S76+U76+W76+'7-12 maanden'!M76+'7-12 maanden'!O76+'7-12 maanden'!Q76+'7-12 maanden'!S76+'7-12 maanden'!U76+'7-12 maanden'!W76)/12)</f>
        <v>0</v>
      </c>
      <c r="J76" s="340"/>
      <c r="K76" s="40" t="s">
        <v>0</v>
      </c>
      <c r="L76" s="84">
        <f t="shared" ca="1" si="27"/>
        <v>0</v>
      </c>
      <c r="M76" s="23"/>
      <c r="N76" s="84">
        <f t="shared" ca="1" si="28"/>
        <v>0</v>
      </c>
      <c r="O76" s="182"/>
      <c r="P76" s="186">
        <f t="shared" ca="1" si="26"/>
        <v>0</v>
      </c>
      <c r="Q76" s="23"/>
      <c r="R76" s="186">
        <f t="shared" ca="1" si="29"/>
        <v>0</v>
      </c>
      <c r="S76" s="23"/>
      <c r="T76" s="186">
        <f t="shared" ca="1" si="30"/>
        <v>0</v>
      </c>
      <c r="U76" s="23"/>
      <c r="V76" s="84">
        <f t="shared" ca="1" si="31"/>
        <v>0</v>
      </c>
      <c r="W76" s="148"/>
      <c r="X76" s="227"/>
      <c r="Y76" s="112"/>
      <c r="Z76" s="112"/>
      <c r="AA76" s="112"/>
      <c r="AB76" s="112"/>
      <c r="AC76" s="112"/>
      <c r="AD76" s="112"/>
      <c r="AE76" s="112"/>
      <c r="AF76" s="112"/>
      <c r="AG76" s="112"/>
      <c r="AH76" s="112"/>
      <c r="AI76" s="112"/>
      <c r="AJ76" s="112"/>
      <c r="AK76" s="112"/>
      <c r="AL76" s="112"/>
      <c r="AM76" s="112"/>
      <c r="AN76" s="112"/>
      <c r="AO76" s="112"/>
      <c r="AP76" s="112"/>
      <c r="AQ76" s="112"/>
      <c r="AR76" s="112"/>
      <c r="AS76" s="112"/>
    </row>
    <row r="77" spans="1:45" s="33" customFormat="1" ht="20.149999999999999" customHeight="1" x14ac:dyDescent="0.35">
      <c r="A77" s="285"/>
      <c r="B77" s="483"/>
      <c r="C77" s="31" t="s">
        <v>105</v>
      </c>
      <c r="D77" s="504" t="s">
        <v>15</v>
      </c>
      <c r="E77" s="389"/>
      <c r="F77" s="390"/>
      <c r="G77" s="341"/>
      <c r="H77" s="44" t="s">
        <v>0</v>
      </c>
      <c r="I77" s="45">
        <f>SUBTOTAL(109,I64:I76)</f>
        <v>0</v>
      </c>
      <c r="J77" s="341"/>
      <c r="K77" s="44" t="s">
        <v>0</v>
      </c>
      <c r="L77" s="45">
        <f t="shared" ref="L77:W77" ca="1" si="32">SUBTOTAL(109,L64:L76)</f>
        <v>0</v>
      </c>
      <c r="M77" s="85">
        <f t="shared" si="32"/>
        <v>0</v>
      </c>
      <c r="N77" s="45">
        <f t="shared" ca="1" si="32"/>
        <v>0</v>
      </c>
      <c r="O77" s="85">
        <f t="shared" si="32"/>
        <v>0</v>
      </c>
      <c r="P77" s="45">
        <f t="shared" ca="1" si="32"/>
        <v>0</v>
      </c>
      <c r="Q77" s="85">
        <f t="shared" si="32"/>
        <v>0</v>
      </c>
      <c r="R77" s="45">
        <f t="shared" ca="1" si="32"/>
        <v>0</v>
      </c>
      <c r="S77" s="85">
        <f t="shared" si="32"/>
        <v>0</v>
      </c>
      <c r="T77" s="45">
        <f t="shared" ca="1" si="32"/>
        <v>0</v>
      </c>
      <c r="U77" s="85">
        <f t="shared" si="32"/>
        <v>0</v>
      </c>
      <c r="V77" s="45">
        <f t="shared" ca="1" si="32"/>
        <v>0</v>
      </c>
      <c r="W77" s="47">
        <f t="shared" si="32"/>
        <v>0</v>
      </c>
      <c r="X77" s="227"/>
      <c r="Y77" s="112"/>
      <c r="Z77" s="112"/>
      <c r="AA77" s="112"/>
      <c r="AB77" s="112"/>
      <c r="AC77" s="112"/>
      <c r="AD77" s="112"/>
      <c r="AE77" s="112"/>
      <c r="AF77" s="112"/>
      <c r="AG77" s="112"/>
      <c r="AH77" s="112"/>
      <c r="AI77" s="112"/>
      <c r="AJ77" s="112"/>
      <c r="AK77" s="112"/>
      <c r="AL77" s="112"/>
      <c r="AM77" s="112"/>
      <c r="AN77" s="112"/>
      <c r="AO77" s="112"/>
      <c r="AP77" s="112"/>
      <c r="AQ77" s="112"/>
      <c r="AR77" s="112"/>
      <c r="AS77" s="112"/>
    </row>
    <row r="78" spans="1:45" s="33" customFormat="1" ht="20.149999999999999" customHeight="1" x14ac:dyDescent="0.35">
      <c r="A78" s="285"/>
      <c r="B78" s="483"/>
      <c r="C78" s="31" t="s">
        <v>105</v>
      </c>
      <c r="D78" s="360"/>
      <c r="E78" s="361"/>
      <c r="F78" s="361"/>
      <c r="G78" s="361"/>
      <c r="H78" s="361"/>
      <c r="I78" s="361"/>
      <c r="J78" s="361"/>
      <c r="K78" s="361"/>
      <c r="L78" s="361"/>
      <c r="M78" s="361"/>
      <c r="N78" s="361"/>
      <c r="O78" s="361"/>
      <c r="P78" s="361"/>
      <c r="Q78" s="361"/>
      <c r="R78" s="361"/>
      <c r="S78" s="361"/>
      <c r="T78" s="361"/>
      <c r="U78" s="361"/>
      <c r="V78" s="361"/>
      <c r="W78" s="361"/>
      <c r="X78" s="227"/>
      <c r="Y78" s="112"/>
      <c r="Z78" s="112"/>
      <c r="AA78" s="112"/>
      <c r="AB78" s="112"/>
      <c r="AC78" s="112"/>
      <c r="AD78" s="112"/>
      <c r="AE78" s="112"/>
      <c r="AF78" s="112"/>
      <c r="AG78" s="112"/>
      <c r="AH78" s="112"/>
      <c r="AI78" s="112"/>
      <c r="AJ78" s="112"/>
      <c r="AK78" s="112"/>
      <c r="AL78" s="112"/>
      <c r="AM78" s="112"/>
      <c r="AN78" s="112"/>
      <c r="AO78" s="112"/>
      <c r="AP78" s="112"/>
      <c r="AQ78" s="112"/>
      <c r="AR78" s="112"/>
      <c r="AS78" s="112"/>
    </row>
    <row r="79" spans="1:45" s="32" customFormat="1" ht="99.9" customHeight="1" x14ac:dyDescent="0.4">
      <c r="A79" s="285"/>
      <c r="B79" s="483"/>
      <c r="C79" s="31" t="s">
        <v>105</v>
      </c>
      <c r="D79" s="565" t="str">
        <f>D10</f>
        <v>Werkelijk</v>
      </c>
      <c r="E79" s="566"/>
      <c r="F79" s="90" t="e">
        <f ca="1">F10</f>
        <v>#VALUE!</v>
      </c>
      <c r="G79" s="567" t="str">
        <f>G10</f>
        <v>t/m</v>
      </c>
      <c r="H79" s="568"/>
      <c r="I79" s="568"/>
      <c r="J79" s="534" t="e">
        <f ca="1">J10</f>
        <v>#VALUE!</v>
      </c>
      <c r="K79" s="535"/>
      <c r="L79" s="535"/>
      <c r="M79" s="531"/>
      <c r="N79" s="531"/>
      <c r="O79" s="531"/>
      <c r="P79" s="531"/>
      <c r="Q79" s="531"/>
      <c r="R79" s="531"/>
      <c r="S79" s="531"/>
      <c r="T79" s="531"/>
      <c r="U79" s="531"/>
      <c r="V79" s="531"/>
      <c r="W79" s="531"/>
      <c r="X79" s="227"/>
      <c r="Y79" s="112"/>
      <c r="Z79" s="112"/>
      <c r="AA79" s="112"/>
      <c r="AB79" s="112"/>
      <c r="AC79" s="112"/>
      <c r="AD79" s="112"/>
      <c r="AE79" s="112"/>
      <c r="AF79" s="112"/>
      <c r="AG79" s="112"/>
      <c r="AH79" s="112"/>
      <c r="AI79" s="112"/>
      <c r="AJ79" s="112"/>
      <c r="AK79" s="112"/>
      <c r="AL79" s="112"/>
      <c r="AM79" s="112"/>
      <c r="AN79" s="112"/>
      <c r="AO79" s="112"/>
      <c r="AP79" s="112"/>
      <c r="AQ79" s="112"/>
      <c r="AR79" s="112"/>
      <c r="AS79" s="112"/>
    </row>
    <row r="80" spans="1:45" s="33" customFormat="1" ht="20.149999999999999" customHeight="1" x14ac:dyDescent="0.3">
      <c r="A80" s="285"/>
      <c r="B80" s="285"/>
      <c r="C80" s="31" t="s">
        <v>107</v>
      </c>
      <c r="D80" s="401" t="s">
        <v>90</v>
      </c>
      <c r="E80" s="402"/>
      <c r="F80" s="402"/>
      <c r="G80" s="422"/>
      <c r="H80" s="342" t="s">
        <v>72</v>
      </c>
      <c r="I80" s="343"/>
      <c r="J80" s="339"/>
      <c r="K80" s="561" t="e">
        <f ca="1">K18</f>
        <v>#VALUE!</v>
      </c>
      <c r="L80" s="562"/>
      <c r="M80" s="88" t="e">
        <f t="shared" ref="M80:W80" ca="1" si="33">M18</f>
        <v>#VALUE!</v>
      </c>
      <c r="N80" s="89" t="e">
        <f t="shared" ca="1" si="33"/>
        <v>#VALUE!</v>
      </c>
      <c r="O80" s="156" t="e">
        <f t="shared" ca="1" si="33"/>
        <v>#VALUE!</v>
      </c>
      <c r="P80" s="190" t="e">
        <f t="shared" ca="1" si="33"/>
        <v>#VALUE!</v>
      </c>
      <c r="Q80" s="191" t="e">
        <f t="shared" ca="1" si="33"/>
        <v>#VALUE!</v>
      </c>
      <c r="R80" s="190" t="e">
        <f t="shared" ca="1" si="33"/>
        <v>#VALUE!</v>
      </c>
      <c r="S80" s="191" t="e">
        <f t="shared" ca="1" si="33"/>
        <v>#VALUE!</v>
      </c>
      <c r="T80" s="190" t="e">
        <f t="shared" ca="1" si="33"/>
        <v>#VALUE!</v>
      </c>
      <c r="U80" s="191" t="e">
        <f t="shared" ca="1" si="33"/>
        <v>#VALUE!</v>
      </c>
      <c r="V80" s="89" t="e">
        <f t="shared" ca="1" si="33"/>
        <v>#VALUE!</v>
      </c>
      <c r="W80" s="226" t="e">
        <f t="shared" ca="1" si="33"/>
        <v>#VALUE!</v>
      </c>
      <c r="X80" s="229" t="s">
        <v>155</v>
      </c>
      <c r="Y80" s="112"/>
      <c r="Z80" s="112"/>
      <c r="AA80" s="112"/>
      <c r="AB80" s="112"/>
      <c r="AC80" s="112"/>
      <c r="AD80" s="112"/>
      <c r="AE80" s="112"/>
      <c r="AF80" s="112"/>
      <c r="AG80" s="112"/>
      <c r="AH80" s="112"/>
      <c r="AI80" s="112"/>
      <c r="AJ80" s="112"/>
      <c r="AK80" s="112"/>
      <c r="AL80" s="112"/>
      <c r="AM80" s="112"/>
      <c r="AN80" s="112"/>
      <c r="AO80" s="112"/>
      <c r="AP80" s="112"/>
      <c r="AQ80" s="112"/>
      <c r="AR80" s="112"/>
      <c r="AS80" s="112"/>
    </row>
    <row r="81" spans="1:45" s="33" customFormat="1" ht="20.149999999999999" customHeight="1" x14ac:dyDescent="0.35">
      <c r="A81" s="285"/>
      <c r="B81" s="285"/>
      <c r="C81" s="31" t="s">
        <v>107</v>
      </c>
      <c r="D81" s="508"/>
      <c r="E81" s="140" t="str">
        <f t="array" aca="1" ref="E81:E91" ca="1">'Komend jaar'!E81:F91</f>
        <v>Te betalen alimentatie kinderen</v>
      </c>
      <c r="F81" s="141"/>
      <c r="G81" s="340"/>
      <c r="H81" s="40" t="s">
        <v>0</v>
      </c>
      <c r="I81" s="41">
        <f>IF('7-12 maanden'!$W$35=0,0,(M81+O81+Q81+S81+U81+W81+'7-12 maanden'!M81+'7-12 maanden'!O81+'7-12 maanden'!Q81+'7-12 maanden'!S81+'7-12 maanden'!U81+'7-12 maanden'!W81)/12)</f>
        <v>0</v>
      </c>
      <c r="J81" s="340"/>
      <c r="K81" s="40" t="s">
        <v>0</v>
      </c>
      <c r="L81" s="84">
        <f ca="1">INDIRECT("'Komend jaar'!L:L",ROW())</f>
        <v>0</v>
      </c>
      <c r="M81" s="23">
        <v>0</v>
      </c>
      <c r="N81" s="84">
        <f ca="1">INDIRECT("'Komend jaar'!M:M",ROW())</f>
        <v>0</v>
      </c>
      <c r="O81" s="182"/>
      <c r="P81" s="186">
        <f t="shared" ref="P81:P91" ca="1" si="34">INDIRECT("'Komend jaar'!N:N",ROW())</f>
        <v>0</v>
      </c>
      <c r="Q81" s="193"/>
      <c r="R81" s="186">
        <f ca="1">INDIRECT("'Komend jaar'!O:O",ROW())</f>
        <v>0</v>
      </c>
      <c r="S81" s="193"/>
      <c r="T81" s="186">
        <f ca="1">INDIRECT("'Komend jaar'!P:P",ROW())</f>
        <v>0</v>
      </c>
      <c r="U81" s="193"/>
      <c r="V81" s="84">
        <f ca="1">INDIRECT("'Komend jaar'!Q:Q",ROW())</f>
        <v>0</v>
      </c>
      <c r="W81" s="136"/>
      <c r="X81" s="227"/>
      <c r="Y81" s="112"/>
      <c r="Z81" s="112"/>
      <c r="AA81" s="112"/>
      <c r="AB81" s="112"/>
      <c r="AC81" s="112"/>
      <c r="AD81" s="112"/>
      <c r="AE81" s="112"/>
      <c r="AF81" s="112"/>
      <c r="AG81" s="112"/>
      <c r="AH81" s="112"/>
      <c r="AI81" s="112"/>
      <c r="AJ81" s="112"/>
      <c r="AK81" s="112"/>
      <c r="AL81" s="112"/>
      <c r="AM81" s="112"/>
      <c r="AN81" s="112"/>
      <c r="AO81" s="112"/>
      <c r="AP81" s="112"/>
      <c r="AQ81" s="112"/>
      <c r="AR81" s="112"/>
      <c r="AS81" s="112"/>
    </row>
    <row r="82" spans="1:45" s="33" customFormat="1" ht="20.149999999999999" customHeight="1" x14ac:dyDescent="0.35">
      <c r="A82" s="285"/>
      <c r="B82" s="285"/>
      <c r="C82" s="31" t="s">
        <v>107</v>
      </c>
      <c r="D82" s="352"/>
      <c r="E82" s="27" t="str">
        <f ca="1"/>
        <v>Kinderopvang/oppas/buitenschoolse opvang</v>
      </c>
      <c r="F82" s="142"/>
      <c r="G82" s="340"/>
      <c r="H82" s="40" t="s">
        <v>0</v>
      </c>
      <c r="I82" s="41">
        <f>IF('7-12 maanden'!$W$35=0,0,(M82+O82+Q82+S82+U82+W82+'7-12 maanden'!M82+'7-12 maanden'!O82+'7-12 maanden'!Q82+'7-12 maanden'!S82+'7-12 maanden'!U82+'7-12 maanden'!W82)/12)</f>
        <v>0</v>
      </c>
      <c r="J82" s="340"/>
      <c r="K82" s="40" t="s">
        <v>0</v>
      </c>
      <c r="L82" s="84">
        <f t="shared" ref="L82:L91" ca="1" si="35">INDIRECT("'Komend jaar'!L:L",ROW())</f>
        <v>0</v>
      </c>
      <c r="M82" s="23"/>
      <c r="N82" s="84">
        <f t="shared" ref="N82:N91" ca="1" si="36">INDIRECT("'Komend jaar'!M:M",ROW())</f>
        <v>0</v>
      </c>
      <c r="O82" s="182"/>
      <c r="P82" s="186">
        <f t="shared" ca="1" si="34"/>
        <v>0</v>
      </c>
      <c r="Q82" s="23"/>
      <c r="R82" s="186">
        <f t="shared" ref="R82:R91" ca="1" si="37">INDIRECT("'Komend jaar'!O:O",ROW())</f>
        <v>0</v>
      </c>
      <c r="S82" s="23"/>
      <c r="T82" s="186">
        <f t="shared" ref="T82:T91" ca="1" si="38">INDIRECT("'Komend jaar'!P:P",ROW())</f>
        <v>0</v>
      </c>
      <c r="U82" s="23"/>
      <c r="V82" s="84">
        <f t="shared" ref="V82:V91" ca="1" si="39">INDIRECT("'Komend jaar'!Q:Q",ROW())</f>
        <v>0</v>
      </c>
      <c r="W82" s="148"/>
      <c r="X82" s="227"/>
      <c r="Y82" s="112"/>
      <c r="Z82" s="112"/>
      <c r="AA82" s="112"/>
      <c r="AB82" s="112"/>
      <c r="AC82" s="112"/>
      <c r="AD82" s="112"/>
      <c r="AE82" s="112"/>
      <c r="AF82" s="112"/>
      <c r="AG82" s="112"/>
      <c r="AH82" s="112"/>
      <c r="AI82" s="112"/>
      <c r="AJ82" s="112"/>
      <c r="AK82" s="112"/>
      <c r="AL82" s="112"/>
      <c r="AM82" s="112"/>
      <c r="AN82" s="112"/>
      <c r="AO82" s="112"/>
      <c r="AP82" s="112"/>
      <c r="AQ82" s="112"/>
      <c r="AR82" s="112"/>
      <c r="AS82" s="112"/>
    </row>
    <row r="83" spans="1:45" s="33" customFormat="1" ht="20.149999999999999" customHeight="1" x14ac:dyDescent="0.35">
      <c r="A83" s="285"/>
      <c r="B83" s="285"/>
      <c r="C83" s="31" t="s">
        <v>107</v>
      </c>
      <c r="D83" s="352"/>
      <c r="E83" s="27" t="str">
        <f ca="1"/>
        <v>Schoolgeld/studiekosten</v>
      </c>
      <c r="F83" s="142"/>
      <c r="G83" s="340"/>
      <c r="H83" s="40" t="s">
        <v>0</v>
      </c>
      <c r="I83" s="41">
        <f>IF('7-12 maanden'!$W$35=0,0,(M83+O83+Q83+S83+U83+W83+'7-12 maanden'!M83+'7-12 maanden'!O83+'7-12 maanden'!Q83+'7-12 maanden'!S83+'7-12 maanden'!U83+'7-12 maanden'!W83)/12)</f>
        <v>0</v>
      </c>
      <c r="J83" s="340"/>
      <c r="K83" s="40" t="s">
        <v>0</v>
      </c>
      <c r="L83" s="84">
        <f t="shared" ca="1" si="35"/>
        <v>0</v>
      </c>
      <c r="M83" s="23"/>
      <c r="N83" s="84">
        <f t="shared" ca="1" si="36"/>
        <v>0</v>
      </c>
      <c r="O83" s="182"/>
      <c r="P83" s="186">
        <f t="shared" ca="1" si="34"/>
        <v>0</v>
      </c>
      <c r="Q83" s="23"/>
      <c r="R83" s="186">
        <f t="shared" ca="1" si="37"/>
        <v>0</v>
      </c>
      <c r="S83" s="23"/>
      <c r="T83" s="186">
        <f t="shared" ca="1" si="38"/>
        <v>0</v>
      </c>
      <c r="U83" s="23"/>
      <c r="V83" s="84">
        <f t="shared" ca="1" si="39"/>
        <v>0</v>
      </c>
      <c r="W83" s="148"/>
      <c r="X83" s="227"/>
      <c r="Y83" s="112"/>
      <c r="Z83" s="112"/>
      <c r="AA83" s="112"/>
      <c r="AB83" s="112"/>
      <c r="AC83" s="112"/>
      <c r="AD83" s="112"/>
      <c r="AE83" s="112"/>
      <c r="AF83" s="112"/>
      <c r="AG83" s="112"/>
      <c r="AH83" s="112"/>
      <c r="AI83" s="112"/>
      <c r="AJ83" s="112"/>
      <c r="AK83" s="112"/>
      <c r="AL83" s="112"/>
      <c r="AM83" s="112"/>
      <c r="AN83" s="112"/>
      <c r="AO83" s="112"/>
      <c r="AP83" s="112"/>
      <c r="AQ83" s="112"/>
      <c r="AR83" s="112"/>
      <c r="AS83" s="112"/>
    </row>
    <row r="84" spans="1:45" s="33" customFormat="1" ht="20.149999999999999" customHeight="1" x14ac:dyDescent="0.35">
      <c r="A84" s="285"/>
      <c r="B84" s="285"/>
      <c r="C84" s="31" t="s">
        <v>107</v>
      </c>
      <c r="D84" s="352"/>
      <c r="E84" s="27" t="str">
        <f ca="1"/>
        <v>Zakgeld</v>
      </c>
      <c r="F84" s="142"/>
      <c r="G84" s="340"/>
      <c r="H84" s="40" t="s">
        <v>0</v>
      </c>
      <c r="I84" s="41">
        <f>IF('7-12 maanden'!$W$35=0,0,(M84+O84+Q84+S84+U84+W84+'7-12 maanden'!M84+'7-12 maanden'!O84+'7-12 maanden'!Q84+'7-12 maanden'!S84+'7-12 maanden'!U84+'7-12 maanden'!W84)/12)</f>
        <v>0</v>
      </c>
      <c r="J84" s="340"/>
      <c r="K84" s="40" t="s">
        <v>0</v>
      </c>
      <c r="L84" s="84">
        <f t="shared" ca="1" si="35"/>
        <v>0</v>
      </c>
      <c r="M84" s="23"/>
      <c r="N84" s="84">
        <f t="shared" ca="1" si="36"/>
        <v>0</v>
      </c>
      <c r="O84" s="182"/>
      <c r="P84" s="186">
        <f t="shared" ca="1" si="34"/>
        <v>0</v>
      </c>
      <c r="Q84" s="23"/>
      <c r="R84" s="186">
        <f t="shared" ca="1" si="37"/>
        <v>0</v>
      </c>
      <c r="S84" s="23"/>
      <c r="T84" s="186">
        <f t="shared" ca="1" si="38"/>
        <v>0</v>
      </c>
      <c r="U84" s="23"/>
      <c r="V84" s="84">
        <f t="shared" ca="1" si="39"/>
        <v>0</v>
      </c>
      <c r="W84" s="148"/>
      <c r="X84" s="227"/>
      <c r="Y84" s="112"/>
      <c r="Z84" s="112"/>
      <c r="AA84" s="112"/>
      <c r="AB84" s="112"/>
      <c r="AC84" s="112"/>
      <c r="AD84" s="112"/>
      <c r="AE84" s="112"/>
      <c r="AF84" s="112"/>
      <c r="AG84" s="112"/>
      <c r="AH84" s="112"/>
      <c r="AI84" s="112"/>
      <c r="AJ84" s="112"/>
      <c r="AK84" s="112"/>
      <c r="AL84" s="112"/>
      <c r="AM84" s="112"/>
      <c r="AN84" s="112"/>
      <c r="AO84" s="112"/>
      <c r="AP84" s="112"/>
      <c r="AQ84" s="112"/>
      <c r="AR84" s="112"/>
      <c r="AS84" s="112"/>
    </row>
    <row r="85" spans="1:45" s="33" customFormat="1" ht="20.149999999999999" customHeight="1" x14ac:dyDescent="0.35">
      <c r="A85" s="285"/>
      <c r="B85" s="285"/>
      <c r="C85" s="31" t="s">
        <v>107</v>
      </c>
      <c r="D85" s="352"/>
      <c r="E85" s="27" t="str">
        <f ca="1"/>
        <v>Spaarrekening (bijv. voor studie)</v>
      </c>
      <c r="F85" s="142"/>
      <c r="G85" s="340"/>
      <c r="H85" s="40" t="s">
        <v>0</v>
      </c>
      <c r="I85" s="41">
        <f>IF('7-12 maanden'!$W$35=0,0,(M85+O85+Q85+S85+U85+W85+'7-12 maanden'!M85+'7-12 maanden'!O85+'7-12 maanden'!Q85+'7-12 maanden'!S85+'7-12 maanden'!U85+'7-12 maanden'!W85)/12)</f>
        <v>0</v>
      </c>
      <c r="J85" s="340"/>
      <c r="K85" s="40" t="s">
        <v>0</v>
      </c>
      <c r="L85" s="84">
        <f t="shared" ca="1" si="35"/>
        <v>0</v>
      </c>
      <c r="M85" s="23"/>
      <c r="N85" s="84">
        <f t="shared" ca="1" si="36"/>
        <v>0</v>
      </c>
      <c r="O85" s="182"/>
      <c r="P85" s="186">
        <f t="shared" ca="1" si="34"/>
        <v>0</v>
      </c>
      <c r="Q85" s="23"/>
      <c r="R85" s="186">
        <f t="shared" ca="1" si="37"/>
        <v>0</v>
      </c>
      <c r="S85" s="23"/>
      <c r="T85" s="186">
        <f t="shared" ca="1" si="38"/>
        <v>0</v>
      </c>
      <c r="U85" s="23"/>
      <c r="V85" s="84">
        <f t="shared" ca="1" si="39"/>
        <v>0</v>
      </c>
      <c r="W85" s="148"/>
      <c r="X85" s="227"/>
      <c r="Y85" s="112"/>
      <c r="Z85" s="112"/>
      <c r="AA85" s="112"/>
      <c r="AB85" s="112"/>
      <c r="AC85" s="112"/>
      <c r="AD85" s="112"/>
      <c r="AE85" s="112"/>
      <c r="AF85" s="112"/>
      <c r="AG85" s="112"/>
      <c r="AH85" s="112"/>
      <c r="AI85" s="112"/>
      <c r="AJ85" s="112"/>
      <c r="AK85" s="112"/>
      <c r="AL85" s="112"/>
      <c r="AM85" s="112"/>
      <c r="AN85" s="112"/>
      <c r="AO85" s="112"/>
      <c r="AP85" s="112"/>
      <c r="AQ85" s="112"/>
      <c r="AR85" s="112"/>
      <c r="AS85" s="112"/>
    </row>
    <row r="86" spans="1:45" s="33" customFormat="1" ht="20.149999999999999" customHeight="1" x14ac:dyDescent="0.35">
      <c r="A86" s="285"/>
      <c r="B86" s="285"/>
      <c r="C86" s="31" t="s">
        <v>107</v>
      </c>
      <c r="D86" s="352"/>
      <c r="E86" s="27" t="str">
        <f ca="1"/>
        <v>Contributie (sport-)verenigingen</v>
      </c>
      <c r="F86" s="142"/>
      <c r="G86" s="340"/>
      <c r="H86" s="40" t="s">
        <v>0</v>
      </c>
      <c r="I86" s="41">
        <f>IF('7-12 maanden'!$W$35=0,0,(M86+O86+Q86+S86+U86+W86+'7-12 maanden'!M86+'7-12 maanden'!O86+'7-12 maanden'!Q86+'7-12 maanden'!S86+'7-12 maanden'!U86+'7-12 maanden'!W86)/12)</f>
        <v>0</v>
      </c>
      <c r="J86" s="340"/>
      <c r="K86" s="40" t="s">
        <v>0</v>
      </c>
      <c r="L86" s="84">
        <f t="shared" ca="1" si="35"/>
        <v>0</v>
      </c>
      <c r="M86" s="23"/>
      <c r="N86" s="84">
        <f t="shared" ca="1" si="36"/>
        <v>0</v>
      </c>
      <c r="O86" s="182"/>
      <c r="P86" s="186">
        <f t="shared" ca="1" si="34"/>
        <v>0</v>
      </c>
      <c r="Q86" s="23"/>
      <c r="R86" s="186">
        <f t="shared" ca="1" si="37"/>
        <v>0</v>
      </c>
      <c r="S86" s="23"/>
      <c r="T86" s="186">
        <f t="shared" ca="1" si="38"/>
        <v>0</v>
      </c>
      <c r="U86" s="23"/>
      <c r="V86" s="84">
        <f t="shared" ca="1" si="39"/>
        <v>0</v>
      </c>
      <c r="W86" s="148"/>
      <c r="X86" s="227"/>
      <c r="Y86" s="112"/>
      <c r="Z86" s="112"/>
      <c r="AA86" s="112"/>
      <c r="AB86" s="112"/>
      <c r="AC86" s="112"/>
      <c r="AD86" s="112"/>
      <c r="AE86" s="112"/>
      <c r="AF86" s="112"/>
      <c r="AG86" s="112"/>
      <c r="AH86" s="112"/>
      <c r="AI86" s="112"/>
      <c r="AJ86" s="112"/>
      <c r="AK86" s="112"/>
      <c r="AL86" s="112"/>
      <c r="AM86" s="112"/>
      <c r="AN86" s="112"/>
      <c r="AO86" s="112"/>
      <c r="AP86" s="112"/>
      <c r="AQ86" s="112"/>
      <c r="AR86" s="112"/>
      <c r="AS86" s="112"/>
    </row>
    <row r="87" spans="1:45" s="33" customFormat="1" ht="20.149999999999999" customHeight="1" x14ac:dyDescent="0.35">
      <c r="A87" s="285"/>
      <c r="B87" s="285"/>
      <c r="C87" s="31" t="s">
        <v>107</v>
      </c>
      <c r="D87" s="352"/>
      <c r="E87" s="27" t="str">
        <f ca="1"/>
        <v>Speelgoed en cadeaus voor kinderen</v>
      </c>
      <c r="F87" s="142"/>
      <c r="G87" s="340"/>
      <c r="H87" s="40" t="s">
        <v>0</v>
      </c>
      <c r="I87" s="41">
        <f>IF('7-12 maanden'!$W$35=0,0,(M87+O87+Q87+S87+U87+W87+'7-12 maanden'!M87+'7-12 maanden'!O87+'7-12 maanden'!Q87+'7-12 maanden'!S87+'7-12 maanden'!U87+'7-12 maanden'!W87)/12)</f>
        <v>0</v>
      </c>
      <c r="J87" s="340"/>
      <c r="K87" s="40" t="s">
        <v>0</v>
      </c>
      <c r="L87" s="84">
        <f t="shared" ca="1" si="35"/>
        <v>0</v>
      </c>
      <c r="M87" s="23"/>
      <c r="N87" s="84">
        <f t="shared" ca="1" si="36"/>
        <v>0</v>
      </c>
      <c r="O87" s="182"/>
      <c r="P87" s="186">
        <f t="shared" ca="1" si="34"/>
        <v>0</v>
      </c>
      <c r="Q87" s="23"/>
      <c r="R87" s="186">
        <f t="shared" ca="1" si="37"/>
        <v>0</v>
      </c>
      <c r="S87" s="23"/>
      <c r="T87" s="186">
        <f t="shared" ca="1" si="38"/>
        <v>0</v>
      </c>
      <c r="U87" s="23"/>
      <c r="V87" s="84">
        <f t="shared" ca="1" si="39"/>
        <v>0</v>
      </c>
      <c r="W87" s="148"/>
      <c r="X87" s="227"/>
      <c r="Y87" s="112"/>
      <c r="Z87" s="112"/>
      <c r="AA87" s="112"/>
      <c r="AB87" s="112"/>
      <c r="AC87" s="112"/>
      <c r="AD87" s="112"/>
      <c r="AE87" s="112"/>
      <c r="AF87" s="112"/>
      <c r="AG87" s="112"/>
      <c r="AH87" s="112"/>
      <c r="AI87" s="112"/>
      <c r="AJ87" s="112"/>
      <c r="AK87" s="112"/>
      <c r="AL87" s="112"/>
      <c r="AM87" s="112"/>
      <c r="AN87" s="112"/>
      <c r="AO87" s="112"/>
      <c r="AP87" s="112"/>
      <c r="AQ87" s="112"/>
      <c r="AR87" s="112"/>
      <c r="AS87" s="112"/>
    </row>
    <row r="88" spans="1:45" s="33" customFormat="1" ht="20.149999999999999" customHeight="1" x14ac:dyDescent="0.35">
      <c r="A88" s="285"/>
      <c r="B88" s="285"/>
      <c r="C88" s="31" t="s">
        <v>107</v>
      </c>
      <c r="D88" s="352"/>
      <c r="E88" s="27" t="str">
        <f ca="1"/>
        <v>Overige</v>
      </c>
      <c r="F88" s="142"/>
      <c r="G88" s="340"/>
      <c r="H88" s="40" t="s">
        <v>0</v>
      </c>
      <c r="I88" s="41">
        <f>IF('7-12 maanden'!$W$35=0,0,(M88+O88+Q88+S88+U88+W88+'7-12 maanden'!M88+'7-12 maanden'!O88+'7-12 maanden'!Q88+'7-12 maanden'!S88+'7-12 maanden'!U88+'7-12 maanden'!W88)/12)</f>
        <v>0</v>
      </c>
      <c r="J88" s="340"/>
      <c r="K88" s="40" t="s">
        <v>0</v>
      </c>
      <c r="L88" s="84">
        <f t="shared" ca="1" si="35"/>
        <v>0</v>
      </c>
      <c r="M88" s="23"/>
      <c r="N88" s="84">
        <f t="shared" ca="1" si="36"/>
        <v>0</v>
      </c>
      <c r="O88" s="182"/>
      <c r="P88" s="186">
        <f t="shared" ca="1" si="34"/>
        <v>0</v>
      </c>
      <c r="Q88" s="23"/>
      <c r="R88" s="186">
        <f t="shared" ca="1" si="37"/>
        <v>0</v>
      </c>
      <c r="S88" s="23"/>
      <c r="T88" s="186">
        <f t="shared" ca="1" si="38"/>
        <v>0</v>
      </c>
      <c r="U88" s="23"/>
      <c r="V88" s="84">
        <f t="shared" ca="1" si="39"/>
        <v>0</v>
      </c>
      <c r="W88" s="148"/>
      <c r="X88" s="227"/>
      <c r="Y88" s="112"/>
      <c r="Z88" s="112"/>
      <c r="AA88" s="112"/>
      <c r="AB88" s="112"/>
      <c r="AC88" s="112"/>
      <c r="AD88" s="112"/>
      <c r="AE88" s="112"/>
      <c r="AF88" s="112"/>
      <c r="AG88" s="112"/>
      <c r="AH88" s="112"/>
      <c r="AI88" s="112"/>
      <c r="AJ88" s="112"/>
      <c r="AK88" s="112"/>
      <c r="AL88" s="112"/>
      <c r="AM88" s="112"/>
      <c r="AN88" s="112"/>
      <c r="AO88" s="112"/>
      <c r="AP88" s="112"/>
      <c r="AQ88" s="112"/>
      <c r="AR88" s="112"/>
      <c r="AS88" s="112"/>
    </row>
    <row r="89" spans="1:45" s="33" customFormat="1" ht="20.149999999999999" customHeight="1" x14ac:dyDescent="0.35">
      <c r="A89" s="285"/>
      <c r="B89" s="285"/>
      <c r="C89" s="31" t="s">
        <v>107</v>
      </c>
      <c r="D89" s="352"/>
      <c r="E89" s="27" t="str">
        <f ca="1"/>
        <v>……………………….</v>
      </c>
      <c r="F89" s="142"/>
      <c r="G89" s="340"/>
      <c r="H89" s="40" t="s">
        <v>0</v>
      </c>
      <c r="I89" s="41">
        <f>IF('7-12 maanden'!$W$35=0,0,(M89+O89+Q89+S89+U89+W89+'7-12 maanden'!M89+'7-12 maanden'!O89+'7-12 maanden'!Q89+'7-12 maanden'!S89+'7-12 maanden'!U89+'7-12 maanden'!W89)/12)</f>
        <v>0</v>
      </c>
      <c r="J89" s="340"/>
      <c r="K89" s="40" t="s">
        <v>0</v>
      </c>
      <c r="L89" s="84">
        <f t="shared" ca="1" si="35"/>
        <v>0</v>
      </c>
      <c r="M89" s="23"/>
      <c r="N89" s="84">
        <f t="shared" ca="1" si="36"/>
        <v>0</v>
      </c>
      <c r="O89" s="182"/>
      <c r="P89" s="186">
        <f t="shared" ca="1" si="34"/>
        <v>0</v>
      </c>
      <c r="Q89" s="23"/>
      <c r="R89" s="186">
        <f t="shared" ca="1" si="37"/>
        <v>0</v>
      </c>
      <c r="S89" s="23"/>
      <c r="T89" s="186">
        <f t="shared" ca="1" si="38"/>
        <v>0</v>
      </c>
      <c r="U89" s="23"/>
      <c r="V89" s="84">
        <f t="shared" ca="1" si="39"/>
        <v>0</v>
      </c>
      <c r="W89" s="148"/>
      <c r="X89" s="227"/>
      <c r="Y89" s="112"/>
      <c r="Z89" s="112"/>
      <c r="AA89" s="112"/>
      <c r="AB89" s="112"/>
      <c r="AC89" s="112"/>
      <c r="AD89" s="112"/>
      <c r="AE89" s="112"/>
      <c r="AF89" s="112"/>
      <c r="AG89" s="112"/>
      <c r="AH89" s="112"/>
      <c r="AI89" s="112"/>
      <c r="AJ89" s="112"/>
      <c r="AK89" s="112"/>
      <c r="AL89" s="112"/>
      <c r="AM89" s="112"/>
      <c r="AN89" s="112"/>
      <c r="AO89" s="112"/>
      <c r="AP89" s="112"/>
      <c r="AQ89" s="112"/>
      <c r="AR89" s="112"/>
      <c r="AS89" s="112"/>
    </row>
    <row r="90" spans="1:45" s="33" customFormat="1" ht="20.149999999999999" customHeight="1" x14ac:dyDescent="0.35">
      <c r="A90" s="285"/>
      <c r="B90" s="285"/>
      <c r="C90" s="31" t="s">
        <v>107</v>
      </c>
      <c r="D90" s="352"/>
      <c r="E90" s="27" t="str">
        <f ca="1"/>
        <v>……………………….</v>
      </c>
      <c r="F90" s="142"/>
      <c r="G90" s="340"/>
      <c r="H90" s="40" t="s">
        <v>0</v>
      </c>
      <c r="I90" s="41">
        <f>IF('7-12 maanden'!$W$35=0,0,(M90+O90+Q90+S90+U90+W90+'7-12 maanden'!M90+'7-12 maanden'!O90+'7-12 maanden'!Q90+'7-12 maanden'!S90+'7-12 maanden'!U90+'7-12 maanden'!W90)/12)</f>
        <v>0</v>
      </c>
      <c r="J90" s="340"/>
      <c r="K90" s="40" t="s">
        <v>0</v>
      </c>
      <c r="L90" s="84">
        <f t="shared" ca="1" si="35"/>
        <v>0</v>
      </c>
      <c r="M90" s="23"/>
      <c r="N90" s="84">
        <f t="shared" ca="1" si="36"/>
        <v>0</v>
      </c>
      <c r="O90" s="182"/>
      <c r="P90" s="186">
        <f t="shared" ca="1" si="34"/>
        <v>0</v>
      </c>
      <c r="Q90" s="23"/>
      <c r="R90" s="186">
        <f t="shared" ca="1" si="37"/>
        <v>0</v>
      </c>
      <c r="S90" s="23"/>
      <c r="T90" s="186">
        <f t="shared" ca="1" si="38"/>
        <v>0</v>
      </c>
      <c r="U90" s="23"/>
      <c r="V90" s="84">
        <f t="shared" ca="1" si="39"/>
        <v>0</v>
      </c>
      <c r="W90" s="148"/>
      <c r="X90" s="227"/>
      <c r="Y90" s="112"/>
      <c r="Z90" s="112"/>
      <c r="AA90" s="112"/>
      <c r="AB90" s="112"/>
      <c r="AC90" s="112"/>
      <c r="AD90" s="112"/>
      <c r="AE90" s="112"/>
      <c r="AF90" s="112"/>
      <c r="AG90" s="112"/>
      <c r="AH90" s="112"/>
      <c r="AI90" s="112"/>
      <c r="AJ90" s="112"/>
      <c r="AK90" s="112"/>
      <c r="AL90" s="112"/>
      <c r="AM90" s="112"/>
      <c r="AN90" s="112"/>
      <c r="AO90" s="112"/>
      <c r="AP90" s="112"/>
      <c r="AQ90" s="112"/>
      <c r="AR90" s="112"/>
      <c r="AS90" s="112"/>
    </row>
    <row r="91" spans="1:45" s="33" customFormat="1" ht="20.149999999999999" customHeight="1" thickBot="1" x14ac:dyDescent="0.4">
      <c r="A91" s="285"/>
      <c r="B91" s="285"/>
      <c r="C91" s="31" t="s">
        <v>107</v>
      </c>
      <c r="D91" s="352"/>
      <c r="E91" s="27" t="str">
        <f ca="1"/>
        <v>……………………….</v>
      </c>
      <c r="F91" s="142"/>
      <c r="G91" s="340"/>
      <c r="H91" s="40" t="s">
        <v>0</v>
      </c>
      <c r="I91" s="43">
        <f>IF('7-12 maanden'!$W$35=0,0,(M91+O91+Q91+S91+U91+W91+'7-12 maanden'!M91+'7-12 maanden'!O91+'7-12 maanden'!Q91+'7-12 maanden'!S91+'7-12 maanden'!U91+'7-12 maanden'!W91)/12)</f>
        <v>0</v>
      </c>
      <c r="J91" s="340"/>
      <c r="K91" s="40" t="s">
        <v>0</v>
      </c>
      <c r="L91" s="84">
        <f t="shared" ca="1" si="35"/>
        <v>0</v>
      </c>
      <c r="M91" s="23"/>
      <c r="N91" s="84">
        <f t="shared" ca="1" si="36"/>
        <v>0</v>
      </c>
      <c r="O91" s="182"/>
      <c r="P91" s="186">
        <f t="shared" ca="1" si="34"/>
        <v>0</v>
      </c>
      <c r="Q91" s="23"/>
      <c r="R91" s="186">
        <f t="shared" ca="1" si="37"/>
        <v>0</v>
      </c>
      <c r="S91" s="23"/>
      <c r="T91" s="186">
        <f t="shared" ca="1" si="38"/>
        <v>0</v>
      </c>
      <c r="U91" s="23"/>
      <c r="V91" s="84">
        <f t="shared" ca="1" si="39"/>
        <v>0</v>
      </c>
      <c r="W91" s="148"/>
      <c r="X91" s="227"/>
      <c r="Y91" s="112"/>
      <c r="Z91" s="112"/>
      <c r="AA91" s="112"/>
      <c r="AB91" s="112"/>
      <c r="AC91" s="112"/>
      <c r="AD91" s="112"/>
      <c r="AE91" s="112"/>
      <c r="AF91" s="112"/>
      <c r="AG91" s="112"/>
      <c r="AH91" s="112"/>
      <c r="AI91" s="112"/>
      <c r="AJ91" s="112"/>
      <c r="AK91" s="112"/>
      <c r="AL91" s="112"/>
      <c r="AM91" s="112"/>
      <c r="AN91" s="112"/>
      <c r="AO91" s="112"/>
      <c r="AP91" s="112"/>
      <c r="AQ91" s="112"/>
      <c r="AR91" s="112"/>
      <c r="AS91" s="112"/>
    </row>
    <row r="92" spans="1:45" s="33" customFormat="1" ht="20.149999999999999" customHeight="1" x14ac:dyDescent="0.35">
      <c r="A92" s="285"/>
      <c r="B92" s="285"/>
      <c r="C92" s="31" t="s">
        <v>107</v>
      </c>
      <c r="D92" s="504" t="s">
        <v>101</v>
      </c>
      <c r="E92" s="389"/>
      <c r="F92" s="390"/>
      <c r="G92" s="341"/>
      <c r="H92" s="44" t="s">
        <v>0</v>
      </c>
      <c r="I92" s="45">
        <f>SUBTOTAL(109,I81:I91)</f>
        <v>0</v>
      </c>
      <c r="J92" s="341"/>
      <c r="K92" s="44" t="s">
        <v>0</v>
      </c>
      <c r="L92" s="45">
        <f t="shared" ref="L92:W92" ca="1" si="40">SUBTOTAL(109,L81:L91)</f>
        <v>0</v>
      </c>
      <c r="M92" s="85">
        <f t="shared" si="40"/>
        <v>0</v>
      </c>
      <c r="N92" s="45">
        <f t="shared" ca="1" si="40"/>
        <v>0</v>
      </c>
      <c r="O92" s="85">
        <f t="shared" si="40"/>
        <v>0</v>
      </c>
      <c r="P92" s="45">
        <f t="shared" ca="1" si="40"/>
        <v>0</v>
      </c>
      <c r="Q92" s="85">
        <f t="shared" si="40"/>
        <v>0</v>
      </c>
      <c r="R92" s="45">
        <f t="shared" ca="1" si="40"/>
        <v>0</v>
      </c>
      <c r="S92" s="85">
        <f t="shared" si="40"/>
        <v>0</v>
      </c>
      <c r="T92" s="45">
        <f t="shared" ca="1" si="40"/>
        <v>0</v>
      </c>
      <c r="U92" s="85">
        <f t="shared" si="40"/>
        <v>0</v>
      </c>
      <c r="V92" s="45">
        <f t="shared" ca="1" si="40"/>
        <v>0</v>
      </c>
      <c r="W92" s="47">
        <f t="shared" si="40"/>
        <v>0</v>
      </c>
      <c r="X92" s="227"/>
      <c r="Y92" s="112"/>
      <c r="Z92" s="112"/>
      <c r="AA92" s="112"/>
      <c r="AB92" s="112"/>
      <c r="AC92" s="112"/>
      <c r="AD92" s="112"/>
      <c r="AE92" s="112"/>
      <c r="AF92" s="112"/>
      <c r="AG92" s="112"/>
      <c r="AH92" s="112"/>
      <c r="AI92" s="112"/>
      <c r="AJ92" s="112"/>
      <c r="AK92" s="112"/>
      <c r="AL92" s="112"/>
      <c r="AM92" s="112"/>
      <c r="AN92" s="112"/>
      <c r="AO92" s="112"/>
      <c r="AP92" s="112"/>
      <c r="AQ92" s="112"/>
      <c r="AR92" s="112"/>
      <c r="AS92" s="112"/>
    </row>
    <row r="93" spans="1:45" s="33" customFormat="1" ht="20.149999999999999" customHeight="1" x14ac:dyDescent="0.3">
      <c r="A93" s="285"/>
      <c r="B93" s="285"/>
      <c r="C93" s="31" t="s">
        <v>105</v>
      </c>
      <c r="D93" s="401" t="s">
        <v>95</v>
      </c>
      <c r="E93" s="402"/>
      <c r="F93" s="402"/>
      <c r="G93" s="422"/>
      <c r="H93" s="342" t="s">
        <v>72</v>
      </c>
      <c r="I93" s="343"/>
      <c r="J93" s="339"/>
      <c r="K93" s="561" t="e">
        <f ca="1">K18</f>
        <v>#VALUE!</v>
      </c>
      <c r="L93" s="562"/>
      <c r="M93" s="88" t="e">
        <f t="shared" ref="M93:W93" ca="1" si="41">M18</f>
        <v>#VALUE!</v>
      </c>
      <c r="N93" s="89" t="e">
        <f t="shared" ca="1" si="41"/>
        <v>#VALUE!</v>
      </c>
      <c r="O93" s="156" t="e">
        <f t="shared" ca="1" si="41"/>
        <v>#VALUE!</v>
      </c>
      <c r="P93" s="190" t="e">
        <f t="shared" ca="1" si="41"/>
        <v>#VALUE!</v>
      </c>
      <c r="Q93" s="191" t="e">
        <f t="shared" ca="1" si="41"/>
        <v>#VALUE!</v>
      </c>
      <c r="R93" s="190" t="e">
        <f t="shared" ca="1" si="41"/>
        <v>#VALUE!</v>
      </c>
      <c r="S93" s="191" t="e">
        <f t="shared" ca="1" si="41"/>
        <v>#VALUE!</v>
      </c>
      <c r="T93" s="190" t="e">
        <f t="shared" ca="1" si="41"/>
        <v>#VALUE!</v>
      </c>
      <c r="U93" s="191" t="e">
        <f t="shared" ca="1" si="41"/>
        <v>#VALUE!</v>
      </c>
      <c r="V93" s="89" t="e">
        <f t="shared" ca="1" si="41"/>
        <v>#VALUE!</v>
      </c>
      <c r="W93" s="226" t="e">
        <f t="shared" ca="1" si="41"/>
        <v>#VALUE!</v>
      </c>
      <c r="X93" s="229" t="s">
        <v>155</v>
      </c>
      <c r="Y93" s="112"/>
      <c r="Z93" s="112"/>
      <c r="AA93" s="112"/>
      <c r="AB93" s="112"/>
      <c r="AC93" s="112"/>
      <c r="AD93" s="112"/>
      <c r="AE93" s="112"/>
      <c r="AF93" s="112"/>
      <c r="AG93" s="112"/>
      <c r="AH93" s="112"/>
      <c r="AI93" s="112"/>
      <c r="AJ93" s="112"/>
      <c r="AK93" s="112"/>
      <c r="AL93" s="112"/>
      <c r="AM93" s="112"/>
      <c r="AN93" s="112"/>
      <c r="AO93" s="112"/>
      <c r="AP93" s="112"/>
      <c r="AQ93" s="112"/>
      <c r="AR93" s="112"/>
      <c r="AS93" s="112"/>
    </row>
    <row r="94" spans="1:45" s="33" customFormat="1" ht="20.149999999999999" customHeight="1" x14ac:dyDescent="0.35">
      <c r="A94" s="285"/>
      <c r="B94" s="285"/>
      <c r="C94" s="31" t="s">
        <v>105</v>
      </c>
      <c r="D94" s="508"/>
      <c r="E94" s="140" t="str">
        <f t="array" aca="1" ref="E94:E104" ca="1">'Komend jaar'!E94:F104</f>
        <v>Wegenbelasting</v>
      </c>
      <c r="F94" s="141"/>
      <c r="G94" s="340"/>
      <c r="H94" s="40" t="s">
        <v>0</v>
      </c>
      <c r="I94" s="41">
        <f>IF('7-12 maanden'!$W$35=0,0,(M94+O94+Q94+S94+U94+W94+'7-12 maanden'!M94+'7-12 maanden'!O94+'7-12 maanden'!Q94+'7-12 maanden'!S94+'7-12 maanden'!U94+'7-12 maanden'!W94)/12)</f>
        <v>0</v>
      </c>
      <c r="J94" s="340"/>
      <c r="K94" s="40" t="s">
        <v>0</v>
      </c>
      <c r="L94" s="84">
        <f ca="1">INDIRECT("'Komend jaar'!L:L",ROW())</f>
        <v>0</v>
      </c>
      <c r="M94" s="23">
        <v>0</v>
      </c>
      <c r="N94" s="84">
        <f ca="1">INDIRECT("'Komend jaar'!M:M",ROW())</f>
        <v>0</v>
      </c>
      <c r="O94" s="182"/>
      <c r="P94" s="186">
        <f t="shared" ref="P94:P104" ca="1" si="42">INDIRECT("'Komend jaar'!N:N",ROW())</f>
        <v>0</v>
      </c>
      <c r="Q94" s="193"/>
      <c r="R94" s="186">
        <f ca="1">INDIRECT("'Komend jaar'!O:O",ROW())</f>
        <v>0</v>
      </c>
      <c r="S94" s="193"/>
      <c r="T94" s="186">
        <f ca="1">INDIRECT("'Komend jaar'!P:P",ROW())</f>
        <v>0</v>
      </c>
      <c r="U94" s="193"/>
      <c r="V94" s="84">
        <f ca="1">INDIRECT("'Komend jaar'!Q:Q",ROW())</f>
        <v>0</v>
      </c>
      <c r="W94" s="136"/>
      <c r="X94" s="227"/>
      <c r="Y94" s="112"/>
      <c r="Z94" s="112"/>
      <c r="AA94" s="112"/>
      <c r="AB94" s="112"/>
      <c r="AC94" s="112"/>
      <c r="AD94" s="112"/>
      <c r="AE94" s="112"/>
      <c r="AF94" s="112"/>
      <c r="AG94" s="112"/>
      <c r="AH94" s="112"/>
      <c r="AI94" s="112"/>
      <c r="AJ94" s="112"/>
      <c r="AK94" s="112"/>
      <c r="AL94" s="112"/>
      <c r="AM94" s="112"/>
      <c r="AN94" s="112"/>
      <c r="AO94" s="112"/>
      <c r="AP94" s="112"/>
      <c r="AQ94" s="112"/>
      <c r="AR94" s="112"/>
      <c r="AS94" s="112"/>
    </row>
    <row r="95" spans="1:45" s="33" customFormat="1" ht="20.149999999999999" customHeight="1" x14ac:dyDescent="0.35">
      <c r="A95" s="285"/>
      <c r="B95" s="285"/>
      <c r="C95" s="31" t="s">
        <v>105</v>
      </c>
      <c r="D95" s="352"/>
      <c r="E95" s="27" t="str">
        <f ca="1"/>
        <v>Autoverzekering</v>
      </c>
      <c r="F95" s="142"/>
      <c r="G95" s="340"/>
      <c r="H95" s="40" t="s">
        <v>0</v>
      </c>
      <c r="I95" s="41">
        <f>IF('7-12 maanden'!$W$35=0,0,(M95+O95+Q95+S95+U95+W95+'7-12 maanden'!M95+'7-12 maanden'!O95+'7-12 maanden'!Q95+'7-12 maanden'!S95+'7-12 maanden'!U95+'7-12 maanden'!W95)/12)</f>
        <v>0</v>
      </c>
      <c r="J95" s="340"/>
      <c r="K95" s="40" t="s">
        <v>0</v>
      </c>
      <c r="L95" s="84">
        <f t="shared" ref="L95:L104" ca="1" si="43">INDIRECT("'Komend jaar'!L:L",ROW())</f>
        <v>0</v>
      </c>
      <c r="M95" s="23"/>
      <c r="N95" s="84">
        <f t="shared" ref="N95:N104" ca="1" si="44">INDIRECT("'Komend jaar'!M:M",ROW())</f>
        <v>0</v>
      </c>
      <c r="O95" s="182"/>
      <c r="P95" s="186">
        <f t="shared" ca="1" si="42"/>
        <v>0</v>
      </c>
      <c r="Q95" s="23"/>
      <c r="R95" s="186">
        <f t="shared" ref="R95:R104" ca="1" si="45">INDIRECT("'Komend jaar'!O:O",ROW())</f>
        <v>0</v>
      </c>
      <c r="S95" s="23"/>
      <c r="T95" s="186">
        <f t="shared" ref="T95:T104" ca="1" si="46">INDIRECT("'Komend jaar'!P:P",ROW())</f>
        <v>0</v>
      </c>
      <c r="U95" s="23"/>
      <c r="V95" s="84">
        <f t="shared" ref="V95:V104" ca="1" si="47">INDIRECT("'Komend jaar'!Q:Q",ROW())</f>
        <v>0</v>
      </c>
      <c r="W95" s="148"/>
      <c r="X95" s="227"/>
      <c r="Y95" s="112"/>
      <c r="Z95" s="112"/>
      <c r="AA95" s="112"/>
      <c r="AB95" s="112"/>
      <c r="AC95" s="112"/>
      <c r="AD95" s="112"/>
      <c r="AE95" s="112"/>
      <c r="AF95" s="112"/>
      <c r="AG95" s="112"/>
      <c r="AH95" s="112"/>
      <c r="AI95" s="112"/>
      <c r="AJ95" s="112"/>
      <c r="AK95" s="112"/>
      <c r="AL95" s="112"/>
      <c r="AM95" s="112"/>
      <c r="AN95" s="112"/>
      <c r="AO95" s="112"/>
      <c r="AP95" s="112"/>
      <c r="AQ95" s="112"/>
      <c r="AR95" s="112"/>
      <c r="AS95" s="112"/>
    </row>
    <row r="96" spans="1:45" s="33" customFormat="1" ht="20.149999999999999" customHeight="1" x14ac:dyDescent="0.35">
      <c r="A96" s="285"/>
      <c r="B96" s="285"/>
      <c r="C96" s="31" t="s">
        <v>105</v>
      </c>
      <c r="D96" s="352"/>
      <c r="E96" s="27" t="str">
        <f ca="1"/>
        <v>APK-keuring/onderhoud</v>
      </c>
      <c r="F96" s="142"/>
      <c r="G96" s="340"/>
      <c r="H96" s="40" t="s">
        <v>0</v>
      </c>
      <c r="I96" s="41">
        <f>IF('7-12 maanden'!$W$35=0,0,(M96+O96+Q96+S96+U96+W96+'7-12 maanden'!M96+'7-12 maanden'!O96+'7-12 maanden'!Q96+'7-12 maanden'!S96+'7-12 maanden'!U96+'7-12 maanden'!W96)/12)</f>
        <v>0</v>
      </c>
      <c r="J96" s="340"/>
      <c r="K96" s="40" t="s">
        <v>0</v>
      </c>
      <c r="L96" s="84">
        <f t="shared" ca="1" si="43"/>
        <v>0</v>
      </c>
      <c r="M96" s="23"/>
      <c r="N96" s="84">
        <f t="shared" ca="1" si="44"/>
        <v>0</v>
      </c>
      <c r="O96" s="182"/>
      <c r="P96" s="186">
        <f t="shared" ca="1" si="42"/>
        <v>0</v>
      </c>
      <c r="Q96" s="23"/>
      <c r="R96" s="186">
        <f t="shared" ca="1" si="45"/>
        <v>0</v>
      </c>
      <c r="S96" s="23"/>
      <c r="T96" s="186">
        <f t="shared" ca="1" si="46"/>
        <v>0</v>
      </c>
      <c r="U96" s="23"/>
      <c r="V96" s="84">
        <f t="shared" ca="1" si="47"/>
        <v>0</v>
      </c>
      <c r="W96" s="148"/>
      <c r="X96" s="227"/>
      <c r="Y96" s="112"/>
      <c r="Z96" s="112"/>
      <c r="AA96" s="112"/>
      <c r="AB96" s="112"/>
      <c r="AC96" s="112"/>
      <c r="AD96" s="112"/>
      <c r="AE96" s="112"/>
      <c r="AF96" s="112"/>
      <c r="AG96" s="112"/>
      <c r="AH96" s="112"/>
      <c r="AI96" s="112"/>
      <c r="AJ96" s="112"/>
      <c r="AK96" s="112"/>
      <c r="AL96" s="112"/>
      <c r="AM96" s="112"/>
      <c r="AN96" s="112"/>
      <c r="AO96" s="112"/>
      <c r="AP96" s="112"/>
      <c r="AQ96" s="112"/>
      <c r="AR96" s="112"/>
      <c r="AS96" s="112"/>
    </row>
    <row r="97" spans="1:45" s="33" customFormat="1" ht="20.149999999999999" customHeight="1" x14ac:dyDescent="0.35">
      <c r="A97" s="285"/>
      <c r="B97" s="285"/>
      <c r="C97" s="31" t="s">
        <v>105</v>
      </c>
      <c r="D97" s="352"/>
      <c r="E97" s="27" t="str">
        <f ca="1"/>
        <v>Brandstof</v>
      </c>
      <c r="F97" s="142"/>
      <c r="G97" s="340"/>
      <c r="H97" s="40" t="s">
        <v>0</v>
      </c>
      <c r="I97" s="41">
        <f>IF('7-12 maanden'!$W$35=0,0,(M97+O97+Q97+S97+U97+W97+'7-12 maanden'!M97+'7-12 maanden'!O97+'7-12 maanden'!Q97+'7-12 maanden'!S97+'7-12 maanden'!U97+'7-12 maanden'!W97)/12)</f>
        <v>0</v>
      </c>
      <c r="J97" s="340"/>
      <c r="K97" s="40" t="s">
        <v>0</v>
      </c>
      <c r="L97" s="84">
        <f t="shared" ca="1" si="43"/>
        <v>0</v>
      </c>
      <c r="M97" s="23"/>
      <c r="N97" s="84">
        <f t="shared" ca="1" si="44"/>
        <v>0</v>
      </c>
      <c r="O97" s="182"/>
      <c r="P97" s="186">
        <f t="shared" ca="1" si="42"/>
        <v>0</v>
      </c>
      <c r="Q97" s="23"/>
      <c r="R97" s="186">
        <f t="shared" ca="1" si="45"/>
        <v>0</v>
      </c>
      <c r="S97" s="23"/>
      <c r="T97" s="186">
        <f t="shared" ca="1" si="46"/>
        <v>0</v>
      </c>
      <c r="U97" s="23"/>
      <c r="V97" s="84">
        <f t="shared" ca="1" si="47"/>
        <v>0</v>
      </c>
      <c r="W97" s="148"/>
      <c r="X97" s="227"/>
      <c r="Y97" s="112"/>
      <c r="Z97" s="112"/>
      <c r="AA97" s="112"/>
      <c r="AB97" s="112"/>
      <c r="AC97" s="112"/>
      <c r="AD97" s="112"/>
      <c r="AE97" s="112"/>
      <c r="AF97" s="112"/>
      <c r="AG97" s="112"/>
      <c r="AH97" s="112"/>
      <c r="AI97" s="112"/>
      <c r="AJ97" s="112"/>
      <c r="AK97" s="112"/>
      <c r="AL97" s="112"/>
      <c r="AM97" s="112"/>
      <c r="AN97" s="112"/>
      <c r="AO97" s="112"/>
      <c r="AP97" s="112"/>
      <c r="AQ97" s="112"/>
      <c r="AR97" s="112"/>
      <c r="AS97" s="112"/>
    </row>
    <row r="98" spans="1:45" s="33" customFormat="1" ht="20.149999999999999" customHeight="1" x14ac:dyDescent="0.35">
      <c r="A98" s="285"/>
      <c r="B98" s="285"/>
      <c r="C98" s="31" t="s">
        <v>105</v>
      </c>
      <c r="D98" s="352"/>
      <c r="E98" s="27" t="str">
        <f ca="1"/>
        <v>Lidmaatschap ANWB/RouteMobiel</v>
      </c>
      <c r="F98" s="142"/>
      <c r="G98" s="340"/>
      <c r="H98" s="40" t="s">
        <v>0</v>
      </c>
      <c r="I98" s="41">
        <f>IF('7-12 maanden'!$W$35=0,0,(M98+O98+Q98+S98+U98+W98+'7-12 maanden'!M98+'7-12 maanden'!O98+'7-12 maanden'!Q98+'7-12 maanden'!S98+'7-12 maanden'!U98+'7-12 maanden'!W98)/12)</f>
        <v>0</v>
      </c>
      <c r="J98" s="340"/>
      <c r="K98" s="40" t="s">
        <v>0</v>
      </c>
      <c r="L98" s="84">
        <f t="shared" ca="1" si="43"/>
        <v>0</v>
      </c>
      <c r="M98" s="23"/>
      <c r="N98" s="84">
        <f t="shared" ca="1" si="44"/>
        <v>0</v>
      </c>
      <c r="O98" s="182"/>
      <c r="P98" s="186">
        <f t="shared" ca="1" si="42"/>
        <v>0</v>
      </c>
      <c r="Q98" s="23"/>
      <c r="R98" s="186">
        <f t="shared" ca="1" si="45"/>
        <v>0</v>
      </c>
      <c r="S98" s="23"/>
      <c r="T98" s="186">
        <f t="shared" ca="1" si="46"/>
        <v>0</v>
      </c>
      <c r="U98" s="23"/>
      <c r="V98" s="84">
        <f t="shared" ca="1" si="47"/>
        <v>0</v>
      </c>
      <c r="W98" s="148"/>
      <c r="X98" s="227"/>
      <c r="Y98" s="112"/>
      <c r="Z98" s="112"/>
      <c r="AA98" s="112"/>
      <c r="AB98" s="112"/>
      <c r="AC98" s="112"/>
      <c r="AD98" s="112"/>
      <c r="AE98" s="112"/>
      <c r="AF98" s="112"/>
      <c r="AG98" s="112"/>
      <c r="AH98" s="112"/>
      <c r="AI98" s="112"/>
      <c r="AJ98" s="112"/>
      <c r="AK98" s="112"/>
      <c r="AL98" s="112"/>
      <c r="AM98" s="112"/>
      <c r="AN98" s="112"/>
      <c r="AO98" s="112"/>
      <c r="AP98" s="112"/>
      <c r="AQ98" s="112"/>
      <c r="AR98" s="112"/>
      <c r="AS98" s="112"/>
    </row>
    <row r="99" spans="1:45" s="33" customFormat="1" ht="20.149999999999999" customHeight="1" x14ac:dyDescent="0.35">
      <c r="A99" s="285"/>
      <c r="B99" s="285"/>
      <c r="C99" s="31" t="s">
        <v>105</v>
      </c>
      <c r="D99" s="352"/>
      <c r="E99" s="27" t="str">
        <f ca="1"/>
        <v>Overige kosten (bijv. garagehuur)</v>
      </c>
      <c r="F99" s="142"/>
      <c r="G99" s="340"/>
      <c r="H99" s="40" t="s">
        <v>0</v>
      </c>
      <c r="I99" s="41">
        <f>IF('7-12 maanden'!$W$35=0,0,(M99+O99+Q99+S99+U99+W99+'7-12 maanden'!M99+'7-12 maanden'!O99+'7-12 maanden'!Q99+'7-12 maanden'!S99+'7-12 maanden'!U99+'7-12 maanden'!W99)/12)</f>
        <v>0</v>
      </c>
      <c r="J99" s="340"/>
      <c r="K99" s="40" t="s">
        <v>0</v>
      </c>
      <c r="L99" s="84">
        <f t="shared" ca="1" si="43"/>
        <v>0</v>
      </c>
      <c r="M99" s="23"/>
      <c r="N99" s="84">
        <f t="shared" ca="1" si="44"/>
        <v>0</v>
      </c>
      <c r="O99" s="182"/>
      <c r="P99" s="186">
        <f t="shared" ca="1" si="42"/>
        <v>0</v>
      </c>
      <c r="Q99" s="23"/>
      <c r="R99" s="186">
        <f t="shared" ca="1" si="45"/>
        <v>0</v>
      </c>
      <c r="S99" s="23"/>
      <c r="T99" s="186">
        <f t="shared" ca="1" si="46"/>
        <v>0</v>
      </c>
      <c r="U99" s="23"/>
      <c r="V99" s="84">
        <f t="shared" ca="1" si="47"/>
        <v>0</v>
      </c>
      <c r="W99" s="148"/>
      <c r="X99" s="227"/>
      <c r="Y99" s="112"/>
      <c r="Z99" s="112"/>
      <c r="AA99" s="112"/>
      <c r="AB99" s="112"/>
      <c r="AC99" s="112"/>
      <c r="AD99" s="112"/>
      <c r="AE99" s="112"/>
      <c r="AF99" s="112"/>
      <c r="AG99" s="112"/>
      <c r="AH99" s="112"/>
      <c r="AI99" s="112"/>
      <c r="AJ99" s="112"/>
      <c r="AK99" s="112"/>
      <c r="AL99" s="112"/>
      <c r="AM99" s="112"/>
      <c r="AN99" s="112"/>
      <c r="AO99" s="112"/>
      <c r="AP99" s="112"/>
      <c r="AQ99" s="112"/>
      <c r="AR99" s="112"/>
      <c r="AS99" s="112"/>
    </row>
    <row r="100" spans="1:45" s="33" customFormat="1" ht="20.149999999999999" customHeight="1" x14ac:dyDescent="0.35">
      <c r="A100" s="285"/>
      <c r="B100" s="285"/>
      <c r="C100" s="31" t="s">
        <v>105</v>
      </c>
      <c r="D100" s="352"/>
      <c r="E100" s="27" t="str">
        <f ca="1"/>
        <v>Reiskosten openbaar vervoer</v>
      </c>
      <c r="F100" s="142"/>
      <c r="G100" s="340"/>
      <c r="H100" s="40" t="s">
        <v>0</v>
      </c>
      <c r="I100" s="41">
        <f>IF('7-12 maanden'!$W$35=0,0,(M100+O100+Q100+S100+U100+W100+'7-12 maanden'!M100+'7-12 maanden'!O100+'7-12 maanden'!Q100+'7-12 maanden'!S100+'7-12 maanden'!U100+'7-12 maanden'!W100)/12)</f>
        <v>0</v>
      </c>
      <c r="J100" s="340"/>
      <c r="K100" s="40" t="s">
        <v>0</v>
      </c>
      <c r="L100" s="84">
        <f t="shared" ca="1" si="43"/>
        <v>0</v>
      </c>
      <c r="M100" s="23"/>
      <c r="N100" s="84">
        <f t="shared" ca="1" si="44"/>
        <v>0</v>
      </c>
      <c r="O100" s="182"/>
      <c r="P100" s="186">
        <f t="shared" ca="1" si="42"/>
        <v>0</v>
      </c>
      <c r="Q100" s="23"/>
      <c r="R100" s="186">
        <f t="shared" ca="1" si="45"/>
        <v>0</v>
      </c>
      <c r="S100" s="23"/>
      <c r="T100" s="186">
        <f t="shared" ca="1" si="46"/>
        <v>0</v>
      </c>
      <c r="U100" s="23"/>
      <c r="V100" s="84">
        <f t="shared" ca="1" si="47"/>
        <v>0</v>
      </c>
      <c r="W100" s="148"/>
      <c r="X100" s="227"/>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row>
    <row r="101" spans="1:45" s="33" customFormat="1" ht="20.149999999999999" customHeight="1" x14ac:dyDescent="0.35">
      <c r="A101" s="285"/>
      <c r="B101" s="285"/>
      <c r="C101" s="31" t="s">
        <v>105</v>
      </c>
      <c r="D101" s="352"/>
      <c r="E101" s="27" t="str">
        <f ca="1"/>
        <v>Overige</v>
      </c>
      <c r="F101" s="142"/>
      <c r="G101" s="340"/>
      <c r="H101" s="40" t="s">
        <v>0</v>
      </c>
      <c r="I101" s="41">
        <f>IF('7-12 maanden'!$W$35=0,0,(M101+O101+Q101+S101+U101+W101+'7-12 maanden'!M101+'7-12 maanden'!O101+'7-12 maanden'!Q101+'7-12 maanden'!S101+'7-12 maanden'!U101+'7-12 maanden'!W101)/12)</f>
        <v>0</v>
      </c>
      <c r="J101" s="340"/>
      <c r="K101" s="40" t="s">
        <v>0</v>
      </c>
      <c r="L101" s="84">
        <f t="shared" ca="1" si="43"/>
        <v>0</v>
      </c>
      <c r="M101" s="23"/>
      <c r="N101" s="84">
        <f t="shared" ca="1" si="44"/>
        <v>0</v>
      </c>
      <c r="O101" s="182"/>
      <c r="P101" s="186">
        <f t="shared" ca="1" si="42"/>
        <v>0</v>
      </c>
      <c r="Q101" s="23"/>
      <c r="R101" s="186">
        <f t="shared" ca="1" si="45"/>
        <v>0</v>
      </c>
      <c r="S101" s="23"/>
      <c r="T101" s="186">
        <f t="shared" ca="1" si="46"/>
        <v>0</v>
      </c>
      <c r="U101" s="23"/>
      <c r="V101" s="84">
        <f t="shared" ca="1" si="47"/>
        <v>0</v>
      </c>
      <c r="W101" s="148"/>
      <c r="X101" s="227"/>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row>
    <row r="102" spans="1:45" s="33" customFormat="1" ht="20.149999999999999" customHeight="1" x14ac:dyDescent="0.35">
      <c r="A102" s="285"/>
      <c r="B102" s="285"/>
      <c r="C102" s="31" t="s">
        <v>105</v>
      </c>
      <c r="D102" s="352"/>
      <c r="E102" s="27" t="str">
        <f ca="1"/>
        <v>……………………….</v>
      </c>
      <c r="F102" s="142"/>
      <c r="G102" s="340"/>
      <c r="H102" s="40" t="s">
        <v>0</v>
      </c>
      <c r="I102" s="41">
        <f>IF('7-12 maanden'!$W$35=0,0,(M102+O102+Q102+S102+U102+W102+'7-12 maanden'!M102+'7-12 maanden'!O102+'7-12 maanden'!Q102+'7-12 maanden'!S102+'7-12 maanden'!U102+'7-12 maanden'!W102)/12)</f>
        <v>0</v>
      </c>
      <c r="J102" s="340"/>
      <c r="K102" s="40" t="s">
        <v>0</v>
      </c>
      <c r="L102" s="84">
        <f t="shared" ca="1" si="43"/>
        <v>0</v>
      </c>
      <c r="M102" s="23"/>
      <c r="N102" s="84">
        <f t="shared" ca="1" si="44"/>
        <v>0</v>
      </c>
      <c r="O102" s="182"/>
      <c r="P102" s="186">
        <f t="shared" ca="1" si="42"/>
        <v>0</v>
      </c>
      <c r="Q102" s="23"/>
      <c r="R102" s="186">
        <f t="shared" ca="1" si="45"/>
        <v>0</v>
      </c>
      <c r="S102" s="23"/>
      <c r="T102" s="186">
        <f t="shared" ca="1" si="46"/>
        <v>0</v>
      </c>
      <c r="U102" s="23"/>
      <c r="V102" s="84">
        <f t="shared" ca="1" si="47"/>
        <v>0</v>
      </c>
      <c r="W102" s="148"/>
      <c r="X102" s="227"/>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row>
    <row r="103" spans="1:45" s="33" customFormat="1" ht="20.149999999999999" customHeight="1" x14ac:dyDescent="0.35">
      <c r="A103" s="285"/>
      <c r="B103" s="285"/>
      <c r="C103" s="31" t="s">
        <v>105</v>
      </c>
      <c r="D103" s="352"/>
      <c r="E103" s="27" t="str">
        <f ca="1"/>
        <v>……………………….</v>
      </c>
      <c r="F103" s="142"/>
      <c r="G103" s="340"/>
      <c r="H103" s="40" t="s">
        <v>0</v>
      </c>
      <c r="I103" s="41">
        <f>IF('7-12 maanden'!$W$35=0,0,(M103+O103+Q103+S103+U103+W103+'7-12 maanden'!M103+'7-12 maanden'!O103+'7-12 maanden'!Q103+'7-12 maanden'!S103+'7-12 maanden'!U103+'7-12 maanden'!W103)/12)</f>
        <v>0</v>
      </c>
      <c r="J103" s="340"/>
      <c r="K103" s="40" t="s">
        <v>0</v>
      </c>
      <c r="L103" s="84">
        <f t="shared" ca="1" si="43"/>
        <v>0</v>
      </c>
      <c r="M103" s="23"/>
      <c r="N103" s="84">
        <f t="shared" ca="1" si="44"/>
        <v>0</v>
      </c>
      <c r="O103" s="182"/>
      <c r="P103" s="186">
        <f t="shared" ca="1" si="42"/>
        <v>0</v>
      </c>
      <c r="Q103" s="23"/>
      <c r="R103" s="186">
        <f t="shared" ca="1" si="45"/>
        <v>0</v>
      </c>
      <c r="S103" s="23"/>
      <c r="T103" s="186">
        <f t="shared" ca="1" si="46"/>
        <v>0</v>
      </c>
      <c r="U103" s="23"/>
      <c r="V103" s="84">
        <f t="shared" ca="1" si="47"/>
        <v>0</v>
      </c>
      <c r="W103" s="148"/>
      <c r="X103" s="227"/>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row>
    <row r="104" spans="1:45" s="33" customFormat="1" ht="20.149999999999999" customHeight="1" thickBot="1" x14ac:dyDescent="0.4">
      <c r="A104" s="285"/>
      <c r="B104" s="285"/>
      <c r="C104" s="31" t="s">
        <v>105</v>
      </c>
      <c r="D104" s="352"/>
      <c r="E104" s="27" t="str">
        <f ca="1"/>
        <v>……………………….</v>
      </c>
      <c r="F104" s="142"/>
      <c r="G104" s="340"/>
      <c r="H104" s="40" t="s">
        <v>0</v>
      </c>
      <c r="I104" s="43">
        <f>IF('7-12 maanden'!$W$35=0,0,(M104+O104+Q104+S104+U104+W104+'7-12 maanden'!M104+'7-12 maanden'!O104+'7-12 maanden'!Q104+'7-12 maanden'!S104+'7-12 maanden'!U104+'7-12 maanden'!W104)/12)</f>
        <v>0</v>
      </c>
      <c r="J104" s="340"/>
      <c r="K104" s="40" t="s">
        <v>0</v>
      </c>
      <c r="L104" s="84">
        <f t="shared" ca="1" si="43"/>
        <v>0</v>
      </c>
      <c r="M104" s="23"/>
      <c r="N104" s="84">
        <f t="shared" ca="1" si="44"/>
        <v>0</v>
      </c>
      <c r="O104" s="182"/>
      <c r="P104" s="186">
        <f t="shared" ca="1" si="42"/>
        <v>0</v>
      </c>
      <c r="Q104" s="23"/>
      <c r="R104" s="186">
        <f t="shared" ca="1" si="45"/>
        <v>0</v>
      </c>
      <c r="S104" s="23"/>
      <c r="T104" s="186">
        <f t="shared" ca="1" si="46"/>
        <v>0</v>
      </c>
      <c r="U104" s="23"/>
      <c r="V104" s="84">
        <f t="shared" ca="1" si="47"/>
        <v>0</v>
      </c>
      <c r="W104" s="148"/>
      <c r="X104" s="227"/>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row>
    <row r="105" spans="1:45" s="33" customFormat="1" ht="20.149999999999999" customHeight="1" x14ac:dyDescent="0.35">
      <c r="A105" s="285"/>
      <c r="B105" s="285"/>
      <c r="C105" s="31" t="s">
        <v>105</v>
      </c>
      <c r="D105" s="504" t="s">
        <v>16</v>
      </c>
      <c r="E105" s="389"/>
      <c r="F105" s="390"/>
      <c r="G105" s="341"/>
      <c r="H105" s="44" t="s">
        <v>0</v>
      </c>
      <c r="I105" s="45">
        <f>SUBTOTAL(109,I94:I104)</f>
        <v>0</v>
      </c>
      <c r="J105" s="341"/>
      <c r="K105" s="44" t="s">
        <v>0</v>
      </c>
      <c r="L105" s="45">
        <f t="shared" ref="L105:W105" ca="1" si="48">SUBTOTAL(109,L94:L104)</f>
        <v>0</v>
      </c>
      <c r="M105" s="85">
        <f t="shared" si="48"/>
        <v>0</v>
      </c>
      <c r="N105" s="45">
        <f t="shared" ca="1" si="48"/>
        <v>0</v>
      </c>
      <c r="O105" s="85">
        <f t="shared" si="48"/>
        <v>0</v>
      </c>
      <c r="P105" s="45">
        <f t="shared" ca="1" si="48"/>
        <v>0</v>
      </c>
      <c r="Q105" s="85">
        <f t="shared" si="48"/>
        <v>0</v>
      </c>
      <c r="R105" s="45">
        <f t="shared" ca="1" si="48"/>
        <v>0</v>
      </c>
      <c r="S105" s="85">
        <f t="shared" si="48"/>
        <v>0</v>
      </c>
      <c r="T105" s="45">
        <f t="shared" ca="1" si="48"/>
        <v>0</v>
      </c>
      <c r="U105" s="85">
        <f t="shared" si="48"/>
        <v>0</v>
      </c>
      <c r="V105" s="45">
        <f t="shared" ca="1" si="48"/>
        <v>0</v>
      </c>
      <c r="W105" s="47">
        <f t="shared" si="48"/>
        <v>0</v>
      </c>
      <c r="X105" s="227"/>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row>
    <row r="106" spans="1:45" s="33" customFormat="1" ht="20.149999999999999" customHeight="1" x14ac:dyDescent="0.3">
      <c r="A106" s="285"/>
      <c r="B106" s="285"/>
      <c r="C106" s="31" t="s">
        <v>105</v>
      </c>
      <c r="D106" s="401" t="s">
        <v>96</v>
      </c>
      <c r="E106" s="402"/>
      <c r="F106" s="402"/>
      <c r="G106" s="53"/>
      <c r="H106" s="342" t="s">
        <v>72</v>
      </c>
      <c r="I106" s="343"/>
      <c r="J106" s="54"/>
      <c r="K106" s="561" t="e">
        <f ca="1">K18</f>
        <v>#VALUE!</v>
      </c>
      <c r="L106" s="562"/>
      <c r="M106" s="88" t="e">
        <f t="shared" ref="M106:W106" ca="1" si="49">M18</f>
        <v>#VALUE!</v>
      </c>
      <c r="N106" s="89" t="e">
        <f t="shared" ca="1" si="49"/>
        <v>#VALUE!</v>
      </c>
      <c r="O106" s="156" t="e">
        <f t="shared" ca="1" si="49"/>
        <v>#VALUE!</v>
      </c>
      <c r="P106" s="190" t="e">
        <f t="shared" ca="1" si="49"/>
        <v>#VALUE!</v>
      </c>
      <c r="Q106" s="191" t="e">
        <f t="shared" ca="1" si="49"/>
        <v>#VALUE!</v>
      </c>
      <c r="R106" s="190" t="e">
        <f t="shared" ca="1" si="49"/>
        <v>#VALUE!</v>
      </c>
      <c r="S106" s="191" t="e">
        <f t="shared" ca="1" si="49"/>
        <v>#VALUE!</v>
      </c>
      <c r="T106" s="190" t="e">
        <f t="shared" ca="1" si="49"/>
        <v>#VALUE!</v>
      </c>
      <c r="U106" s="191" t="e">
        <f t="shared" ca="1" si="49"/>
        <v>#VALUE!</v>
      </c>
      <c r="V106" s="89" t="e">
        <f t="shared" ca="1" si="49"/>
        <v>#VALUE!</v>
      </c>
      <c r="W106" s="226" t="e">
        <f t="shared" ca="1" si="49"/>
        <v>#VALUE!</v>
      </c>
      <c r="X106" s="229" t="s">
        <v>155</v>
      </c>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row>
    <row r="107" spans="1:45" s="33" customFormat="1" ht="20.149999999999999" customHeight="1" x14ac:dyDescent="0.35">
      <c r="A107" s="285"/>
      <c r="B107" s="285"/>
      <c r="C107" s="31" t="s">
        <v>105</v>
      </c>
      <c r="D107" s="508"/>
      <c r="E107" s="517" t="s">
        <v>18</v>
      </c>
      <c r="F107" s="518"/>
      <c r="G107" s="91"/>
      <c r="H107" s="56"/>
      <c r="I107" s="57"/>
      <c r="J107" s="91"/>
      <c r="K107" s="35"/>
      <c r="L107" s="36"/>
      <c r="M107" s="92"/>
      <c r="N107" s="36"/>
      <c r="O107" s="189"/>
      <c r="P107" s="192"/>
      <c r="Q107" s="92"/>
      <c r="R107" s="192"/>
      <c r="S107" s="92"/>
      <c r="T107" s="192"/>
      <c r="U107" s="92"/>
      <c r="V107" s="36"/>
      <c r="W107" s="93"/>
      <c r="X107" s="227"/>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row>
    <row r="108" spans="1:45" s="33" customFormat="1" ht="20.149999999999999" customHeight="1" x14ac:dyDescent="0.35">
      <c r="A108" s="285"/>
      <c r="B108" s="285"/>
      <c r="C108" s="31" t="s">
        <v>105</v>
      </c>
      <c r="D108" s="352"/>
      <c r="E108" s="140" t="str">
        <f t="array" aca="1" ref="E108:E118" ca="1">'Komend jaar'!E108:F118</f>
        <v>……………………….</v>
      </c>
      <c r="F108" s="144"/>
      <c r="G108" s="585"/>
      <c r="H108" s="40" t="s">
        <v>0</v>
      </c>
      <c r="I108" s="41">
        <f>IF('7-12 maanden'!$W$35=0,0,(M108+O108+Q108+S108+U108+W108+'7-12 maanden'!M108+'7-12 maanden'!O108+'7-12 maanden'!Q108+'7-12 maanden'!S108+'7-12 maanden'!U108+'7-12 maanden'!W108)/12)</f>
        <v>0</v>
      </c>
      <c r="J108" s="585"/>
      <c r="K108" s="40" t="s">
        <v>0</v>
      </c>
      <c r="L108" s="84">
        <f ca="1">INDIRECT("'Komend jaar'!L:L",ROW())</f>
        <v>0</v>
      </c>
      <c r="M108" s="23">
        <v>0</v>
      </c>
      <c r="N108" s="84">
        <f ca="1">INDIRECT("'Komend jaar'!M:M",ROW())</f>
        <v>0</v>
      </c>
      <c r="O108" s="182"/>
      <c r="P108" s="186">
        <f t="shared" ref="P108:P118" ca="1" si="50">INDIRECT("'Komend jaar'!N:N",ROW())</f>
        <v>0</v>
      </c>
      <c r="Q108" s="193"/>
      <c r="R108" s="186">
        <f ca="1">INDIRECT("'Komend jaar'!O:O",ROW())</f>
        <v>0</v>
      </c>
      <c r="S108" s="193"/>
      <c r="T108" s="186">
        <f ca="1">INDIRECT("'Komend jaar'!P:P",ROW())</f>
        <v>0</v>
      </c>
      <c r="U108" s="193"/>
      <c r="V108" s="84">
        <f ca="1">INDIRECT("'Komend jaar'!Q:Q",ROW())</f>
        <v>0</v>
      </c>
      <c r="W108" s="136"/>
      <c r="X108" s="227"/>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row>
    <row r="109" spans="1:45" s="33" customFormat="1" ht="20.149999999999999" customHeight="1" x14ac:dyDescent="0.35">
      <c r="A109" s="285"/>
      <c r="B109" s="285"/>
      <c r="C109" s="31" t="s">
        <v>105</v>
      </c>
      <c r="D109" s="352"/>
      <c r="E109" s="27" t="str">
        <f ca="1"/>
        <v>……………………….</v>
      </c>
      <c r="F109" s="143"/>
      <c r="G109" s="340"/>
      <c r="H109" s="40" t="s">
        <v>0</v>
      </c>
      <c r="I109" s="41">
        <f>IF('7-12 maanden'!$W$35=0,0,(M109+O109+Q109+S109+U109+W109+'7-12 maanden'!M109+'7-12 maanden'!O109+'7-12 maanden'!Q109+'7-12 maanden'!S109+'7-12 maanden'!U109+'7-12 maanden'!W109)/12)</f>
        <v>0</v>
      </c>
      <c r="J109" s="340"/>
      <c r="K109" s="40" t="s">
        <v>0</v>
      </c>
      <c r="L109" s="84">
        <f t="shared" ref="L109:L118" ca="1" si="51">INDIRECT("'Komend jaar'!L:L",ROW())</f>
        <v>0</v>
      </c>
      <c r="M109" s="23"/>
      <c r="N109" s="84">
        <f t="shared" ref="N109:N118" ca="1" si="52">INDIRECT("'Komend jaar'!M:M",ROW())</f>
        <v>0</v>
      </c>
      <c r="O109" s="182"/>
      <c r="P109" s="186">
        <f t="shared" ca="1" si="50"/>
        <v>0</v>
      </c>
      <c r="Q109" s="23"/>
      <c r="R109" s="186">
        <f t="shared" ref="R109:R118" ca="1" si="53">INDIRECT("'Komend jaar'!O:O",ROW())</f>
        <v>0</v>
      </c>
      <c r="S109" s="23"/>
      <c r="T109" s="186">
        <f t="shared" ref="T109:T118" ca="1" si="54">INDIRECT("'Komend jaar'!P:P",ROW())</f>
        <v>0</v>
      </c>
      <c r="U109" s="23"/>
      <c r="V109" s="84">
        <f t="shared" ref="V109:V118" ca="1" si="55">INDIRECT("'Komend jaar'!Q:Q",ROW())</f>
        <v>0</v>
      </c>
      <c r="W109" s="148"/>
      <c r="X109" s="227"/>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row>
    <row r="110" spans="1:45" s="33" customFormat="1" ht="20.149999999999999" customHeight="1" x14ac:dyDescent="0.35">
      <c r="A110" s="285"/>
      <c r="B110" s="285"/>
      <c r="C110" s="31" t="s">
        <v>105</v>
      </c>
      <c r="D110" s="352"/>
      <c r="E110" s="27" t="str">
        <f ca="1"/>
        <v>……………………….</v>
      </c>
      <c r="F110" s="143"/>
      <c r="G110" s="340"/>
      <c r="H110" s="40" t="s">
        <v>0</v>
      </c>
      <c r="I110" s="41">
        <f>IF('7-12 maanden'!$W$35=0,0,(M110+O110+Q110+S110+U110+W110+'7-12 maanden'!M110+'7-12 maanden'!O110+'7-12 maanden'!Q110+'7-12 maanden'!S110+'7-12 maanden'!U110+'7-12 maanden'!W110)/12)</f>
        <v>0</v>
      </c>
      <c r="J110" s="340"/>
      <c r="K110" s="40" t="s">
        <v>0</v>
      </c>
      <c r="L110" s="84">
        <f t="shared" ca="1" si="51"/>
        <v>0</v>
      </c>
      <c r="M110" s="23"/>
      <c r="N110" s="84">
        <f t="shared" ca="1" si="52"/>
        <v>0</v>
      </c>
      <c r="O110" s="182"/>
      <c r="P110" s="186">
        <f t="shared" ca="1" si="50"/>
        <v>0</v>
      </c>
      <c r="Q110" s="23"/>
      <c r="R110" s="186">
        <f t="shared" ca="1" si="53"/>
        <v>0</v>
      </c>
      <c r="S110" s="23"/>
      <c r="T110" s="186">
        <f t="shared" ca="1" si="54"/>
        <v>0</v>
      </c>
      <c r="U110" s="23"/>
      <c r="V110" s="84">
        <f t="shared" ca="1" si="55"/>
        <v>0</v>
      </c>
      <c r="W110" s="148"/>
      <c r="X110" s="227"/>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row>
    <row r="111" spans="1:45" s="33" customFormat="1" ht="20.149999999999999" customHeight="1" x14ac:dyDescent="0.35">
      <c r="A111" s="285"/>
      <c r="B111" s="285"/>
      <c r="C111" s="31" t="s">
        <v>105</v>
      </c>
      <c r="D111" s="352"/>
      <c r="E111" s="27" t="str">
        <f ca="1"/>
        <v>……………………….</v>
      </c>
      <c r="F111" s="143"/>
      <c r="G111" s="340"/>
      <c r="H111" s="40" t="s">
        <v>0</v>
      </c>
      <c r="I111" s="41">
        <f>IF('7-12 maanden'!$W$35=0,0,(M111+O111+Q111+S111+U111+W111+'7-12 maanden'!M111+'7-12 maanden'!O111+'7-12 maanden'!Q111+'7-12 maanden'!S111+'7-12 maanden'!U111+'7-12 maanden'!W111)/12)</f>
        <v>0</v>
      </c>
      <c r="J111" s="340"/>
      <c r="K111" s="40" t="s">
        <v>0</v>
      </c>
      <c r="L111" s="84">
        <f t="shared" ca="1" si="51"/>
        <v>0</v>
      </c>
      <c r="M111" s="23"/>
      <c r="N111" s="84">
        <f t="shared" ca="1" si="52"/>
        <v>0</v>
      </c>
      <c r="O111" s="182"/>
      <c r="P111" s="186">
        <f t="shared" ca="1" si="50"/>
        <v>0</v>
      </c>
      <c r="Q111" s="23"/>
      <c r="R111" s="186">
        <f t="shared" ca="1" si="53"/>
        <v>0</v>
      </c>
      <c r="S111" s="23"/>
      <c r="T111" s="186">
        <f t="shared" ca="1" si="54"/>
        <v>0</v>
      </c>
      <c r="U111" s="23"/>
      <c r="V111" s="84">
        <f t="shared" ca="1" si="55"/>
        <v>0</v>
      </c>
      <c r="W111" s="148"/>
      <c r="X111" s="227"/>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row>
    <row r="112" spans="1:45" s="33" customFormat="1" ht="20.149999999999999" customHeight="1" x14ac:dyDescent="0.35">
      <c r="A112" s="285"/>
      <c r="B112" s="285"/>
      <c r="C112" s="31" t="s">
        <v>105</v>
      </c>
      <c r="D112" s="352"/>
      <c r="E112" s="27" t="str">
        <f ca="1"/>
        <v>……………………….</v>
      </c>
      <c r="F112" s="143"/>
      <c r="G112" s="340"/>
      <c r="H112" s="40" t="s">
        <v>0</v>
      </c>
      <c r="I112" s="41">
        <f>IF('7-12 maanden'!$W$35=0,0,(M112+O112+Q112+S112+U112+W112+'7-12 maanden'!M112+'7-12 maanden'!O112+'7-12 maanden'!Q112+'7-12 maanden'!S112+'7-12 maanden'!U112+'7-12 maanden'!W112)/12)</f>
        <v>0</v>
      </c>
      <c r="J112" s="340"/>
      <c r="K112" s="40" t="s">
        <v>0</v>
      </c>
      <c r="L112" s="84">
        <f t="shared" ca="1" si="51"/>
        <v>0</v>
      </c>
      <c r="M112" s="23"/>
      <c r="N112" s="84">
        <f t="shared" ca="1" si="52"/>
        <v>0</v>
      </c>
      <c r="O112" s="182"/>
      <c r="P112" s="186">
        <f t="shared" ca="1" si="50"/>
        <v>0</v>
      </c>
      <c r="Q112" s="23"/>
      <c r="R112" s="186">
        <f t="shared" ca="1" si="53"/>
        <v>0</v>
      </c>
      <c r="S112" s="23"/>
      <c r="T112" s="186">
        <f t="shared" ca="1" si="54"/>
        <v>0</v>
      </c>
      <c r="U112" s="23"/>
      <c r="V112" s="84">
        <f t="shared" ca="1" si="55"/>
        <v>0</v>
      </c>
      <c r="W112" s="148"/>
      <c r="X112" s="227"/>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row>
    <row r="113" spans="1:45" s="33" customFormat="1" ht="20.149999999999999" customHeight="1" x14ac:dyDescent="0.35">
      <c r="A113" s="285"/>
      <c r="B113" s="285"/>
      <c r="C113" s="31" t="s">
        <v>105</v>
      </c>
      <c r="D113" s="352"/>
      <c r="E113" s="27" t="str">
        <f ca="1"/>
        <v>……………………….</v>
      </c>
      <c r="F113" s="143"/>
      <c r="G113" s="340"/>
      <c r="H113" s="40" t="s">
        <v>0</v>
      </c>
      <c r="I113" s="41">
        <f>IF('7-12 maanden'!$W$35=0,0,(M113+O113+Q113+S113+U113+W113+'7-12 maanden'!M113+'7-12 maanden'!O113+'7-12 maanden'!Q113+'7-12 maanden'!S113+'7-12 maanden'!U113+'7-12 maanden'!W113)/12)</f>
        <v>0</v>
      </c>
      <c r="J113" s="340"/>
      <c r="K113" s="40" t="s">
        <v>0</v>
      </c>
      <c r="L113" s="84">
        <f t="shared" ca="1" si="51"/>
        <v>0</v>
      </c>
      <c r="M113" s="23"/>
      <c r="N113" s="84">
        <f t="shared" ca="1" si="52"/>
        <v>0</v>
      </c>
      <c r="O113" s="182"/>
      <c r="P113" s="186">
        <f t="shared" ca="1" si="50"/>
        <v>0</v>
      </c>
      <c r="Q113" s="23"/>
      <c r="R113" s="186">
        <f t="shared" ca="1" si="53"/>
        <v>0</v>
      </c>
      <c r="S113" s="23"/>
      <c r="T113" s="186">
        <f t="shared" ca="1" si="54"/>
        <v>0</v>
      </c>
      <c r="U113" s="23"/>
      <c r="V113" s="84">
        <f t="shared" ca="1" si="55"/>
        <v>0</v>
      </c>
      <c r="W113" s="148"/>
      <c r="X113" s="227"/>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row>
    <row r="114" spans="1:45" s="33" customFormat="1" ht="20.149999999999999" customHeight="1" x14ac:dyDescent="0.35">
      <c r="A114" s="285"/>
      <c r="B114" s="285"/>
      <c r="C114" s="31" t="s">
        <v>105</v>
      </c>
      <c r="D114" s="352"/>
      <c r="E114" s="27" t="str">
        <f ca="1"/>
        <v>……………………….</v>
      </c>
      <c r="F114" s="143"/>
      <c r="G114" s="340"/>
      <c r="H114" s="40" t="s">
        <v>0</v>
      </c>
      <c r="I114" s="41">
        <f>IF('7-12 maanden'!$W$35=0,0,(M114+O114+Q114+S114+U114+W114+'7-12 maanden'!M114+'7-12 maanden'!O114+'7-12 maanden'!Q114+'7-12 maanden'!S114+'7-12 maanden'!U114+'7-12 maanden'!W114)/12)</f>
        <v>0</v>
      </c>
      <c r="J114" s="340"/>
      <c r="K114" s="40" t="s">
        <v>0</v>
      </c>
      <c r="L114" s="84">
        <f t="shared" ca="1" si="51"/>
        <v>0</v>
      </c>
      <c r="M114" s="23"/>
      <c r="N114" s="84">
        <f t="shared" ca="1" si="52"/>
        <v>0</v>
      </c>
      <c r="O114" s="182"/>
      <c r="P114" s="186">
        <f t="shared" ca="1" si="50"/>
        <v>0</v>
      </c>
      <c r="Q114" s="23"/>
      <c r="R114" s="186">
        <f t="shared" ca="1" si="53"/>
        <v>0</v>
      </c>
      <c r="S114" s="23"/>
      <c r="T114" s="186">
        <f t="shared" ca="1" si="54"/>
        <v>0</v>
      </c>
      <c r="U114" s="23"/>
      <c r="V114" s="84">
        <f t="shared" ca="1" si="55"/>
        <v>0</v>
      </c>
      <c r="W114" s="148"/>
      <c r="X114" s="227"/>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row>
    <row r="115" spans="1:45" s="33" customFormat="1" ht="20.149999999999999" customHeight="1" x14ac:dyDescent="0.35">
      <c r="A115" s="285"/>
      <c r="B115" s="285"/>
      <c r="C115" s="31" t="s">
        <v>105</v>
      </c>
      <c r="D115" s="352"/>
      <c r="E115" s="27" t="str">
        <f ca="1"/>
        <v>……………………….</v>
      </c>
      <c r="F115" s="143"/>
      <c r="G115" s="340"/>
      <c r="H115" s="40" t="s">
        <v>0</v>
      </c>
      <c r="I115" s="41">
        <f>IF('7-12 maanden'!$W$35=0,0,(M115+O115+Q115+S115+U115+W115+'7-12 maanden'!M115+'7-12 maanden'!O115+'7-12 maanden'!Q115+'7-12 maanden'!S115+'7-12 maanden'!U115+'7-12 maanden'!W115)/12)</f>
        <v>0</v>
      </c>
      <c r="J115" s="340"/>
      <c r="K115" s="40" t="s">
        <v>0</v>
      </c>
      <c r="L115" s="84">
        <f t="shared" ca="1" si="51"/>
        <v>0</v>
      </c>
      <c r="M115" s="23"/>
      <c r="N115" s="84">
        <f t="shared" ca="1" si="52"/>
        <v>0</v>
      </c>
      <c r="O115" s="182"/>
      <c r="P115" s="186">
        <f t="shared" ca="1" si="50"/>
        <v>0</v>
      </c>
      <c r="Q115" s="23"/>
      <c r="R115" s="186">
        <f t="shared" ca="1" si="53"/>
        <v>0</v>
      </c>
      <c r="S115" s="23"/>
      <c r="T115" s="186">
        <f t="shared" ca="1" si="54"/>
        <v>0</v>
      </c>
      <c r="U115" s="23"/>
      <c r="V115" s="84">
        <f t="shared" ca="1" si="55"/>
        <v>0</v>
      </c>
      <c r="W115" s="148"/>
      <c r="X115" s="227"/>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row>
    <row r="116" spans="1:45" s="33" customFormat="1" ht="20.149999999999999" customHeight="1" x14ac:dyDescent="0.35">
      <c r="A116" s="285"/>
      <c r="B116" s="285"/>
      <c r="C116" s="31" t="s">
        <v>105</v>
      </c>
      <c r="D116" s="352"/>
      <c r="E116" s="27" t="str">
        <f ca="1"/>
        <v>……………………….</v>
      </c>
      <c r="F116" s="143"/>
      <c r="G116" s="340"/>
      <c r="H116" s="40" t="s">
        <v>0</v>
      </c>
      <c r="I116" s="41">
        <f>IF('7-12 maanden'!$W$35=0,0,(M116+O116+Q116+S116+U116+W116+'7-12 maanden'!M116+'7-12 maanden'!O116+'7-12 maanden'!Q116+'7-12 maanden'!S116+'7-12 maanden'!U116+'7-12 maanden'!W116)/12)</f>
        <v>0</v>
      </c>
      <c r="J116" s="340"/>
      <c r="K116" s="40" t="s">
        <v>0</v>
      </c>
      <c r="L116" s="84">
        <f t="shared" ca="1" si="51"/>
        <v>0</v>
      </c>
      <c r="M116" s="23"/>
      <c r="N116" s="84">
        <f t="shared" ca="1" si="52"/>
        <v>0</v>
      </c>
      <c r="O116" s="182"/>
      <c r="P116" s="186">
        <f t="shared" ca="1" si="50"/>
        <v>0</v>
      </c>
      <c r="Q116" s="23"/>
      <c r="R116" s="186">
        <f t="shared" ca="1" si="53"/>
        <v>0</v>
      </c>
      <c r="S116" s="23"/>
      <c r="T116" s="186">
        <f t="shared" ca="1" si="54"/>
        <v>0</v>
      </c>
      <c r="U116" s="23"/>
      <c r="V116" s="84">
        <f t="shared" ca="1" si="55"/>
        <v>0</v>
      </c>
      <c r="W116" s="148"/>
      <c r="X116" s="227"/>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row>
    <row r="117" spans="1:45" s="33" customFormat="1" ht="20.149999999999999" customHeight="1" x14ac:dyDescent="0.35">
      <c r="A117" s="285"/>
      <c r="B117" s="285"/>
      <c r="C117" s="31" t="s">
        <v>105</v>
      </c>
      <c r="D117" s="352"/>
      <c r="E117" s="27" t="str">
        <f ca="1"/>
        <v>……………………….</v>
      </c>
      <c r="F117" s="143"/>
      <c r="G117" s="340"/>
      <c r="H117" s="40" t="s">
        <v>0</v>
      </c>
      <c r="I117" s="41">
        <f>IF('7-12 maanden'!$W$35=0,0,(M117+O117+Q117+S117+U117+W117+'7-12 maanden'!M117+'7-12 maanden'!O117+'7-12 maanden'!Q117+'7-12 maanden'!S117+'7-12 maanden'!U117+'7-12 maanden'!W117)/12)</f>
        <v>0</v>
      </c>
      <c r="J117" s="340"/>
      <c r="K117" s="40" t="s">
        <v>0</v>
      </c>
      <c r="L117" s="84">
        <f t="shared" ca="1" si="51"/>
        <v>0</v>
      </c>
      <c r="M117" s="23"/>
      <c r="N117" s="84">
        <f t="shared" ca="1" si="52"/>
        <v>0</v>
      </c>
      <c r="O117" s="182"/>
      <c r="P117" s="186">
        <f t="shared" ca="1" si="50"/>
        <v>0</v>
      </c>
      <c r="Q117" s="23"/>
      <c r="R117" s="186">
        <f t="shared" ca="1" si="53"/>
        <v>0</v>
      </c>
      <c r="S117" s="23"/>
      <c r="T117" s="186">
        <f t="shared" ca="1" si="54"/>
        <v>0</v>
      </c>
      <c r="U117" s="23"/>
      <c r="V117" s="84">
        <f t="shared" ca="1" si="55"/>
        <v>0</v>
      </c>
      <c r="W117" s="148"/>
      <c r="X117" s="227"/>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row>
    <row r="118" spans="1:45" s="33" customFormat="1" ht="20.149999999999999" customHeight="1" thickBot="1" x14ac:dyDescent="0.4">
      <c r="A118" s="285"/>
      <c r="B118" s="285"/>
      <c r="C118" s="31" t="s">
        <v>105</v>
      </c>
      <c r="D118" s="352"/>
      <c r="E118" s="27" t="str">
        <f ca="1"/>
        <v>……………………….</v>
      </c>
      <c r="F118" s="143"/>
      <c r="G118" s="340"/>
      <c r="H118" s="40" t="s">
        <v>0</v>
      </c>
      <c r="I118" s="43">
        <f>IF('7-12 maanden'!$W$35=0,0,(M118+O118+Q118+S118+U118+W118+'7-12 maanden'!M118+'7-12 maanden'!O118+'7-12 maanden'!Q118+'7-12 maanden'!S118+'7-12 maanden'!U118+'7-12 maanden'!W118)/12)</f>
        <v>0</v>
      </c>
      <c r="J118" s="340"/>
      <c r="K118" s="40" t="s">
        <v>0</v>
      </c>
      <c r="L118" s="84">
        <f t="shared" ca="1" si="51"/>
        <v>0</v>
      </c>
      <c r="M118" s="23"/>
      <c r="N118" s="84">
        <f t="shared" ca="1" si="52"/>
        <v>0</v>
      </c>
      <c r="O118" s="182"/>
      <c r="P118" s="186">
        <f t="shared" ca="1" si="50"/>
        <v>0</v>
      </c>
      <c r="Q118" s="23"/>
      <c r="R118" s="186">
        <f t="shared" ca="1" si="53"/>
        <v>0</v>
      </c>
      <c r="S118" s="23"/>
      <c r="T118" s="186">
        <f t="shared" ca="1" si="54"/>
        <v>0</v>
      </c>
      <c r="U118" s="23"/>
      <c r="V118" s="84">
        <f t="shared" ca="1" si="55"/>
        <v>0</v>
      </c>
      <c r="W118" s="148"/>
      <c r="X118" s="227"/>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row>
    <row r="119" spans="1:45" s="33" customFormat="1" ht="20.149999999999999" customHeight="1" x14ac:dyDescent="0.35">
      <c r="A119" s="285"/>
      <c r="B119" s="285"/>
      <c r="C119" s="31" t="s">
        <v>105</v>
      </c>
      <c r="D119" s="504" t="s">
        <v>17</v>
      </c>
      <c r="E119" s="389"/>
      <c r="F119" s="390"/>
      <c r="G119" s="341"/>
      <c r="H119" s="44" t="s">
        <v>0</v>
      </c>
      <c r="I119" s="45">
        <f>SUBTOTAL(109,I108:I118)</f>
        <v>0</v>
      </c>
      <c r="J119" s="341"/>
      <c r="K119" s="44" t="s">
        <v>0</v>
      </c>
      <c r="L119" s="45">
        <f t="shared" ref="L119:W119" ca="1" si="56">SUBTOTAL(109,L107:L118)</f>
        <v>0</v>
      </c>
      <c r="M119" s="85">
        <f t="shared" si="56"/>
        <v>0</v>
      </c>
      <c r="N119" s="45">
        <f t="shared" ca="1" si="56"/>
        <v>0</v>
      </c>
      <c r="O119" s="85">
        <f t="shared" si="56"/>
        <v>0</v>
      </c>
      <c r="P119" s="45">
        <f t="shared" ca="1" si="56"/>
        <v>0</v>
      </c>
      <c r="Q119" s="85">
        <f t="shared" si="56"/>
        <v>0</v>
      </c>
      <c r="R119" s="45">
        <f t="shared" ca="1" si="56"/>
        <v>0</v>
      </c>
      <c r="S119" s="85">
        <f t="shared" si="56"/>
        <v>0</v>
      </c>
      <c r="T119" s="45">
        <f t="shared" ca="1" si="56"/>
        <v>0</v>
      </c>
      <c r="U119" s="85">
        <f t="shared" si="56"/>
        <v>0</v>
      </c>
      <c r="V119" s="45">
        <f t="shared" ca="1" si="56"/>
        <v>0</v>
      </c>
      <c r="W119" s="47">
        <f t="shared" si="56"/>
        <v>0</v>
      </c>
      <c r="X119" s="227"/>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row>
    <row r="120" spans="1:45" s="33" customFormat="1" ht="20.149999999999999" customHeight="1" thickBot="1" x14ac:dyDescent="0.4">
      <c r="A120" s="285"/>
      <c r="B120" s="285"/>
      <c r="C120" s="31" t="s">
        <v>105</v>
      </c>
      <c r="D120" s="425"/>
      <c r="E120" s="419"/>
      <c r="F120" s="419"/>
      <c r="G120" s="419"/>
      <c r="H120" s="419"/>
      <c r="I120" s="419"/>
      <c r="J120" s="419"/>
      <c r="K120" s="419"/>
      <c r="L120" s="419"/>
      <c r="M120" s="419"/>
      <c r="N120" s="419"/>
      <c r="O120" s="419"/>
      <c r="P120" s="419"/>
      <c r="Q120" s="419"/>
      <c r="R120" s="419"/>
      <c r="S120" s="419"/>
      <c r="T120" s="419"/>
      <c r="U120" s="419"/>
      <c r="V120" s="419"/>
      <c r="W120" s="419"/>
      <c r="X120" s="227"/>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row>
    <row r="121" spans="1:45" s="33" customFormat="1" ht="20.149999999999999" customHeight="1" thickBot="1" x14ac:dyDescent="0.4">
      <c r="A121" s="285"/>
      <c r="B121" s="285"/>
      <c r="C121" s="31" t="s">
        <v>105</v>
      </c>
      <c r="D121" s="386" t="s">
        <v>74</v>
      </c>
      <c r="E121" s="387"/>
      <c r="F121" s="387"/>
      <c r="G121" s="59"/>
      <c r="H121" s="60" t="s">
        <v>0</v>
      </c>
      <c r="I121" s="61">
        <f>I50+I62+I77+I92+I105+I119</f>
        <v>0</v>
      </c>
      <c r="J121" s="62"/>
      <c r="K121" s="60" t="s">
        <v>0</v>
      </c>
      <c r="L121" s="61">
        <f t="shared" ref="L121:W121" ca="1" si="57">L50+L62+L77+L92+L105+L119</f>
        <v>0</v>
      </c>
      <c r="M121" s="94">
        <f t="shared" si="57"/>
        <v>0</v>
      </c>
      <c r="N121" s="61">
        <f t="shared" ca="1" si="57"/>
        <v>0</v>
      </c>
      <c r="O121" s="94">
        <f t="shared" si="57"/>
        <v>0</v>
      </c>
      <c r="P121" s="61">
        <f t="shared" ca="1" si="57"/>
        <v>0</v>
      </c>
      <c r="Q121" s="94">
        <f t="shared" si="57"/>
        <v>0</v>
      </c>
      <c r="R121" s="61">
        <f t="shared" ca="1" si="57"/>
        <v>0</v>
      </c>
      <c r="S121" s="94">
        <f t="shared" si="57"/>
        <v>0</v>
      </c>
      <c r="T121" s="61">
        <f t="shared" ca="1" si="57"/>
        <v>0</v>
      </c>
      <c r="U121" s="94">
        <f t="shared" si="57"/>
        <v>0</v>
      </c>
      <c r="V121" s="61">
        <f t="shared" ca="1" si="57"/>
        <v>0</v>
      </c>
      <c r="W121" s="63">
        <f t="shared" si="57"/>
        <v>0</v>
      </c>
      <c r="X121" s="227"/>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row>
    <row r="122" spans="1:45" s="33" customFormat="1" ht="20.149999999999999" customHeight="1" x14ac:dyDescent="0.35">
      <c r="A122" s="285"/>
      <c r="B122" s="285"/>
      <c r="C122" s="31" t="s">
        <v>105</v>
      </c>
      <c r="D122" s="411"/>
      <c r="E122" s="412"/>
      <c r="F122" s="412"/>
      <c r="G122" s="412"/>
      <c r="H122" s="412"/>
      <c r="I122" s="412"/>
      <c r="J122" s="412"/>
      <c r="K122" s="412"/>
      <c r="L122" s="412"/>
      <c r="M122" s="412"/>
      <c r="N122" s="412"/>
      <c r="O122" s="412"/>
      <c r="P122" s="412"/>
      <c r="Q122" s="412"/>
      <c r="R122" s="412"/>
      <c r="S122" s="412"/>
      <c r="T122" s="412"/>
      <c r="U122" s="412"/>
      <c r="V122" s="412"/>
      <c r="W122" s="412"/>
      <c r="X122" s="227"/>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row>
    <row r="123" spans="1:45" s="32" customFormat="1" ht="99.9" customHeight="1" thickBot="1" x14ac:dyDescent="0.45">
      <c r="A123" s="285"/>
      <c r="B123" s="285"/>
      <c r="C123" s="31" t="s">
        <v>105</v>
      </c>
      <c r="D123" s="556" t="str">
        <f>D10</f>
        <v>Werkelijk</v>
      </c>
      <c r="E123" s="557"/>
      <c r="F123" s="86" t="e">
        <f ca="1">F10</f>
        <v>#VALUE!</v>
      </c>
      <c r="G123" s="567" t="str">
        <f>G10</f>
        <v>t/m</v>
      </c>
      <c r="H123" s="568"/>
      <c r="I123" s="568"/>
      <c r="J123" s="534" t="e">
        <f ca="1">J10</f>
        <v>#VALUE!</v>
      </c>
      <c r="K123" s="535"/>
      <c r="L123" s="535"/>
      <c r="M123" s="531"/>
      <c r="N123" s="531"/>
      <c r="O123" s="531"/>
      <c r="P123" s="531"/>
      <c r="Q123" s="531"/>
      <c r="R123" s="531"/>
      <c r="S123" s="531"/>
      <c r="T123" s="531"/>
      <c r="U123" s="531"/>
      <c r="V123" s="531"/>
      <c r="W123" s="531"/>
      <c r="X123" s="227"/>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row>
    <row r="124" spans="1:45" s="33" customFormat="1" ht="20.149999999999999" customHeight="1" thickBot="1" x14ac:dyDescent="0.4">
      <c r="A124" s="285"/>
      <c r="B124" s="285"/>
      <c r="C124" s="31" t="s">
        <v>105</v>
      </c>
      <c r="D124" s="431" t="s">
        <v>159</v>
      </c>
      <c r="E124" s="432"/>
      <c r="F124" s="432"/>
      <c r="G124" s="305"/>
      <c r="H124" s="248"/>
      <c r="I124" s="248"/>
      <c r="J124" s="541"/>
      <c r="K124" s="532" t="str">
        <f>K17</f>
        <v>Begroot</v>
      </c>
      <c r="L124" s="533"/>
      <c r="M124" s="80" t="str">
        <f t="shared" ref="M124:Q125" si="58">M17</f>
        <v>Werkelijk</v>
      </c>
      <c r="N124" s="81" t="str">
        <f t="shared" si="58"/>
        <v>Begroot</v>
      </c>
      <c r="O124" s="158" t="str">
        <f t="shared" si="58"/>
        <v>Werkelijk</v>
      </c>
      <c r="P124" s="183" t="str">
        <f t="shared" si="58"/>
        <v>Begroot</v>
      </c>
      <c r="Q124" s="80" t="str">
        <f t="shared" si="58"/>
        <v>Werkelijk</v>
      </c>
      <c r="R124" s="183" t="str">
        <f t="shared" ref="R124:W124" si="59">R17</f>
        <v>Begroot</v>
      </c>
      <c r="S124" s="80" t="str">
        <f t="shared" si="59"/>
        <v>Werkelijk</v>
      </c>
      <c r="T124" s="183" t="str">
        <f t="shared" si="59"/>
        <v>Begroot</v>
      </c>
      <c r="U124" s="80" t="str">
        <f t="shared" si="59"/>
        <v>Werkelijk</v>
      </c>
      <c r="V124" s="81" t="str">
        <f t="shared" si="59"/>
        <v>Begroot</v>
      </c>
      <c r="W124" s="159" t="str">
        <f t="shared" si="59"/>
        <v>Werkelijk</v>
      </c>
      <c r="X124" s="227"/>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row>
    <row r="125" spans="1:45" s="33" customFormat="1" ht="20.149999999999999" customHeight="1" thickBot="1" x14ac:dyDescent="0.35">
      <c r="A125" s="285"/>
      <c r="B125" s="285"/>
      <c r="C125" s="31" t="s">
        <v>105</v>
      </c>
      <c r="D125" s="413"/>
      <c r="E125" s="414"/>
      <c r="F125" s="414"/>
      <c r="G125" s="381"/>
      <c r="H125" s="350" t="s">
        <v>72</v>
      </c>
      <c r="I125" s="351"/>
      <c r="J125" s="564"/>
      <c r="K125" s="539" t="e">
        <f ca="1">K18</f>
        <v>#VALUE!</v>
      </c>
      <c r="L125" s="540"/>
      <c r="M125" s="82" t="e">
        <f t="shared" ca="1" si="58"/>
        <v>#VALUE!</v>
      </c>
      <c r="N125" s="83" t="e">
        <f t="shared" ca="1" si="58"/>
        <v>#VALUE!</v>
      </c>
      <c r="O125" s="181" t="e">
        <f t="shared" ca="1" si="58"/>
        <v>#VALUE!</v>
      </c>
      <c r="P125" s="184" t="e">
        <f t="shared" ca="1" si="58"/>
        <v>#VALUE!</v>
      </c>
      <c r="Q125" s="185" t="e">
        <f t="shared" ca="1" si="58"/>
        <v>#VALUE!</v>
      </c>
      <c r="R125" s="184" t="e">
        <f t="shared" ref="R125:W125" ca="1" si="60">R18</f>
        <v>#VALUE!</v>
      </c>
      <c r="S125" s="185" t="e">
        <f t="shared" ca="1" si="60"/>
        <v>#VALUE!</v>
      </c>
      <c r="T125" s="184" t="e">
        <f t="shared" ca="1" si="60"/>
        <v>#VALUE!</v>
      </c>
      <c r="U125" s="185" t="e">
        <f t="shared" ca="1" si="60"/>
        <v>#VALUE!</v>
      </c>
      <c r="V125" s="83" t="e">
        <f t="shared" ca="1" si="60"/>
        <v>#VALUE!</v>
      </c>
      <c r="W125" s="160" t="e">
        <f t="shared" ca="1" si="60"/>
        <v>#VALUE!</v>
      </c>
      <c r="X125" s="228" t="s">
        <v>155</v>
      </c>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row>
    <row r="126" spans="1:45" s="33" customFormat="1" ht="20.149999999999999" customHeight="1" x14ac:dyDescent="0.35">
      <c r="A126" s="285"/>
      <c r="B126" s="285"/>
      <c r="C126" s="31" t="s">
        <v>105</v>
      </c>
      <c r="D126" s="139" t="str">
        <f t="array" aca="1" ref="D126:D136" ca="1">'Komend jaar'!D126:F136</f>
        <v>Kleding en schoenen</v>
      </c>
      <c r="E126" s="111"/>
      <c r="F126" s="111"/>
      <c r="G126" s="340"/>
      <c r="H126" s="40" t="s">
        <v>0</v>
      </c>
      <c r="I126" s="41">
        <f>IF('7-12 maanden'!$W$35=0,0,(M126+O126+Q126+S126+U126+W126+'7-12 maanden'!M126+'7-12 maanden'!O126+'7-12 maanden'!Q126+'7-12 maanden'!S126+'7-12 maanden'!U126+'7-12 maanden'!W126)/12)</f>
        <v>0</v>
      </c>
      <c r="J126" s="340"/>
      <c r="K126" s="40" t="s">
        <v>0</v>
      </c>
      <c r="L126" s="84">
        <f ca="1">INDIRECT("'Komend jaar'!L:L",ROW())</f>
        <v>0</v>
      </c>
      <c r="M126" s="23">
        <v>0</v>
      </c>
      <c r="N126" s="84">
        <f ca="1">INDIRECT("'Komend jaar'!M:M",ROW())</f>
        <v>0</v>
      </c>
      <c r="O126" s="182"/>
      <c r="P126" s="186">
        <f t="shared" ref="P126:P136" ca="1" si="61">INDIRECT("'Komend jaar'!N:N",ROW())</f>
        <v>0</v>
      </c>
      <c r="Q126" s="187"/>
      <c r="R126" s="186">
        <f ca="1">INDIRECT("'Komend jaar'!O:O",ROW())</f>
        <v>0</v>
      </c>
      <c r="S126" s="187"/>
      <c r="T126" s="186">
        <f ca="1">INDIRECT("'Komend jaar'!P:P",ROW())</f>
        <v>0</v>
      </c>
      <c r="U126" s="187"/>
      <c r="V126" s="84">
        <f ca="1">INDIRECT("'Komend jaar'!Q:Q",ROW())</f>
        <v>0</v>
      </c>
      <c r="W126" s="147"/>
      <c r="X126" s="227"/>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row>
    <row r="127" spans="1:45" s="33" customFormat="1" ht="20.149999999999999" customHeight="1" x14ac:dyDescent="0.35">
      <c r="A127" s="285"/>
      <c r="B127" s="285"/>
      <c r="C127" s="31" t="s">
        <v>105</v>
      </c>
      <c r="D127" s="139" t="str">
        <f ca="1"/>
        <v>Vervanging auto/motor/fiets</v>
      </c>
      <c r="E127" s="111"/>
      <c r="F127" s="111"/>
      <c r="G127" s="340"/>
      <c r="H127" s="40" t="s">
        <v>0</v>
      </c>
      <c r="I127" s="41">
        <f>IF('7-12 maanden'!$W$35=0,0,(M127+O127+Q127+S127+U127+W127+'7-12 maanden'!M127+'7-12 maanden'!O127+'7-12 maanden'!Q127+'7-12 maanden'!S127+'7-12 maanden'!U127+'7-12 maanden'!W127)/12)</f>
        <v>0</v>
      </c>
      <c r="J127" s="340"/>
      <c r="K127" s="40" t="s">
        <v>0</v>
      </c>
      <c r="L127" s="84">
        <f t="shared" ref="L127:L136" ca="1" si="62">INDIRECT("'Komend jaar'!L:L",ROW())</f>
        <v>0</v>
      </c>
      <c r="M127" s="23"/>
      <c r="N127" s="84">
        <f t="shared" ref="N127:N136" ca="1" si="63">INDIRECT("'Komend jaar'!M:M",ROW())</f>
        <v>0</v>
      </c>
      <c r="O127" s="182"/>
      <c r="P127" s="186">
        <f t="shared" ca="1" si="61"/>
        <v>0</v>
      </c>
      <c r="Q127" s="23"/>
      <c r="R127" s="186">
        <f t="shared" ref="R127:R136" ca="1" si="64">INDIRECT("'Komend jaar'!O:O",ROW())</f>
        <v>0</v>
      </c>
      <c r="S127" s="23"/>
      <c r="T127" s="186">
        <f t="shared" ref="T127:T136" ca="1" si="65">INDIRECT("'Komend jaar'!P:P",ROW())</f>
        <v>0</v>
      </c>
      <c r="U127" s="23"/>
      <c r="V127" s="84">
        <f t="shared" ref="V127:V136" ca="1" si="66">INDIRECT("'Komend jaar'!Q:Q",ROW())</f>
        <v>0</v>
      </c>
      <c r="W127" s="148"/>
      <c r="X127" s="227"/>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row>
    <row r="128" spans="1:45" s="33" customFormat="1" ht="20.149999999999999" customHeight="1" x14ac:dyDescent="0.35">
      <c r="A128" s="285"/>
      <c r="B128" s="285"/>
      <c r="C128" s="31" t="s">
        <v>105</v>
      </c>
      <c r="D128" s="139" t="str">
        <f ca="1"/>
        <v>Vervanging wasmachine/meubels e.d.</v>
      </c>
      <c r="E128" s="111"/>
      <c r="F128" s="111"/>
      <c r="G128" s="340"/>
      <c r="H128" s="40" t="s">
        <v>0</v>
      </c>
      <c r="I128" s="41">
        <f>IF('7-12 maanden'!$W$35=0,0,(M128+O128+Q128+S128+U128+W128+'7-12 maanden'!M128+'7-12 maanden'!O128+'7-12 maanden'!Q128+'7-12 maanden'!S128+'7-12 maanden'!U128+'7-12 maanden'!W128)/12)</f>
        <v>0</v>
      </c>
      <c r="J128" s="340"/>
      <c r="K128" s="40" t="s">
        <v>0</v>
      </c>
      <c r="L128" s="84">
        <f t="shared" ca="1" si="62"/>
        <v>0</v>
      </c>
      <c r="M128" s="23"/>
      <c r="N128" s="84">
        <f t="shared" ca="1" si="63"/>
        <v>0</v>
      </c>
      <c r="O128" s="182"/>
      <c r="P128" s="186">
        <f t="shared" ca="1" si="61"/>
        <v>0</v>
      </c>
      <c r="Q128" s="23"/>
      <c r="R128" s="186">
        <f t="shared" ca="1" si="64"/>
        <v>0</v>
      </c>
      <c r="S128" s="23"/>
      <c r="T128" s="186">
        <f t="shared" ca="1" si="65"/>
        <v>0</v>
      </c>
      <c r="U128" s="23"/>
      <c r="V128" s="84">
        <f t="shared" ca="1" si="66"/>
        <v>0</v>
      </c>
      <c r="W128" s="148"/>
      <c r="X128" s="227"/>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row>
    <row r="129" spans="1:45" s="33" customFormat="1" ht="20.149999999999999" customHeight="1" x14ac:dyDescent="0.35">
      <c r="A129" s="285"/>
      <c r="B129" s="285"/>
      <c r="C129" s="31" t="s">
        <v>105</v>
      </c>
      <c r="D129" s="139" t="str">
        <f ca="1"/>
        <v>Onderhoud huis en tuin</v>
      </c>
      <c r="E129" s="111"/>
      <c r="F129" s="111"/>
      <c r="G129" s="340"/>
      <c r="H129" s="40" t="s">
        <v>0</v>
      </c>
      <c r="I129" s="41">
        <f>IF('7-12 maanden'!$W$35=0,0,(M129+O129+Q129+S129+U129+W129+'7-12 maanden'!M129+'7-12 maanden'!O129+'7-12 maanden'!Q129+'7-12 maanden'!S129+'7-12 maanden'!U129+'7-12 maanden'!W129)/12)</f>
        <v>0</v>
      </c>
      <c r="J129" s="340"/>
      <c r="K129" s="40" t="s">
        <v>0</v>
      </c>
      <c r="L129" s="84">
        <f t="shared" ca="1" si="62"/>
        <v>0</v>
      </c>
      <c r="M129" s="23"/>
      <c r="N129" s="84">
        <f t="shared" ca="1" si="63"/>
        <v>0</v>
      </c>
      <c r="O129" s="182"/>
      <c r="P129" s="186">
        <f t="shared" ca="1" si="61"/>
        <v>0</v>
      </c>
      <c r="Q129" s="23"/>
      <c r="R129" s="186">
        <f t="shared" ca="1" si="64"/>
        <v>0</v>
      </c>
      <c r="S129" s="23"/>
      <c r="T129" s="186">
        <f t="shared" ca="1" si="65"/>
        <v>0</v>
      </c>
      <c r="U129" s="23"/>
      <c r="V129" s="84">
        <f t="shared" ca="1" si="66"/>
        <v>0</v>
      </c>
      <c r="W129" s="148"/>
      <c r="X129" s="227"/>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row>
    <row r="130" spans="1:45" s="33" customFormat="1" ht="20.149999999999999" customHeight="1" x14ac:dyDescent="0.35">
      <c r="A130" s="285"/>
      <c r="B130" s="285"/>
      <c r="C130" s="31" t="s">
        <v>105</v>
      </c>
      <c r="D130" s="139" t="str">
        <f ca="1"/>
        <v>Eigen risico/niet vergoede ziektekosten</v>
      </c>
      <c r="E130" s="111"/>
      <c r="F130" s="111"/>
      <c r="G130" s="340"/>
      <c r="H130" s="40" t="s">
        <v>0</v>
      </c>
      <c r="I130" s="41">
        <f>IF('7-12 maanden'!$W$35=0,0,(M130+O130+Q130+S130+U130+W130+'7-12 maanden'!M130+'7-12 maanden'!O130+'7-12 maanden'!Q130+'7-12 maanden'!S130+'7-12 maanden'!U130+'7-12 maanden'!W130)/12)</f>
        <v>0</v>
      </c>
      <c r="J130" s="340"/>
      <c r="K130" s="40" t="s">
        <v>0</v>
      </c>
      <c r="L130" s="84">
        <f t="shared" ca="1" si="62"/>
        <v>0</v>
      </c>
      <c r="M130" s="23"/>
      <c r="N130" s="84">
        <f t="shared" ca="1" si="63"/>
        <v>0</v>
      </c>
      <c r="O130" s="182"/>
      <c r="P130" s="186">
        <f t="shared" ca="1" si="61"/>
        <v>0</v>
      </c>
      <c r="Q130" s="23"/>
      <c r="R130" s="186">
        <f t="shared" ca="1" si="64"/>
        <v>0</v>
      </c>
      <c r="S130" s="23"/>
      <c r="T130" s="186">
        <f t="shared" ca="1" si="65"/>
        <v>0</v>
      </c>
      <c r="U130" s="23"/>
      <c r="V130" s="84">
        <f t="shared" ca="1" si="66"/>
        <v>0</v>
      </c>
      <c r="W130" s="148"/>
      <c r="X130" s="227"/>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row>
    <row r="131" spans="1:45" s="33" customFormat="1" ht="20.149999999999999" customHeight="1" x14ac:dyDescent="0.35">
      <c r="A131" s="285"/>
      <c r="B131" s="285"/>
      <c r="C131" s="31" t="s">
        <v>105</v>
      </c>
      <c r="D131" s="139" t="str">
        <f ca="1"/>
        <v>Vrijetijdsuitgaven (hobby/sport)</v>
      </c>
      <c r="E131" s="111"/>
      <c r="F131" s="111"/>
      <c r="G131" s="340"/>
      <c r="H131" s="40" t="s">
        <v>0</v>
      </c>
      <c r="I131" s="41">
        <f>IF('7-12 maanden'!$W$35=0,0,(M131+O131+Q131+S131+U131+W131+'7-12 maanden'!M131+'7-12 maanden'!O131+'7-12 maanden'!Q131+'7-12 maanden'!S131+'7-12 maanden'!U131+'7-12 maanden'!W131)/12)</f>
        <v>0</v>
      </c>
      <c r="J131" s="340"/>
      <c r="K131" s="40" t="s">
        <v>0</v>
      </c>
      <c r="L131" s="84">
        <f t="shared" ca="1" si="62"/>
        <v>0</v>
      </c>
      <c r="M131" s="23"/>
      <c r="N131" s="84">
        <f t="shared" ca="1" si="63"/>
        <v>0</v>
      </c>
      <c r="O131" s="182"/>
      <c r="P131" s="186">
        <f t="shared" ca="1" si="61"/>
        <v>0</v>
      </c>
      <c r="Q131" s="23"/>
      <c r="R131" s="186">
        <f t="shared" ca="1" si="64"/>
        <v>0</v>
      </c>
      <c r="S131" s="23"/>
      <c r="T131" s="186">
        <f t="shared" ca="1" si="65"/>
        <v>0</v>
      </c>
      <c r="U131" s="23"/>
      <c r="V131" s="84">
        <f t="shared" ca="1" si="66"/>
        <v>0</v>
      </c>
      <c r="W131" s="148"/>
      <c r="X131" s="227"/>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row>
    <row r="132" spans="1:45" s="33" customFormat="1" ht="20.149999999999999" customHeight="1" x14ac:dyDescent="0.35">
      <c r="A132" s="285"/>
      <c r="B132" s="285"/>
      <c r="C132" s="31" t="s">
        <v>105</v>
      </c>
      <c r="D132" s="139" t="str">
        <f ca="1"/>
        <v>Uit eten, film, uitgaan</v>
      </c>
      <c r="E132" s="111"/>
      <c r="F132" s="111"/>
      <c r="G132" s="340"/>
      <c r="H132" s="40" t="s">
        <v>0</v>
      </c>
      <c r="I132" s="41">
        <f>IF('7-12 maanden'!$W$35=0,0,(M132+O132+Q132+S132+U132+W132+'7-12 maanden'!M132+'7-12 maanden'!O132+'7-12 maanden'!Q132+'7-12 maanden'!S132+'7-12 maanden'!U132+'7-12 maanden'!W132)/12)</f>
        <v>0</v>
      </c>
      <c r="J132" s="340"/>
      <c r="K132" s="40" t="s">
        <v>0</v>
      </c>
      <c r="L132" s="84">
        <f t="shared" ca="1" si="62"/>
        <v>0</v>
      </c>
      <c r="M132" s="23"/>
      <c r="N132" s="84">
        <f t="shared" ca="1" si="63"/>
        <v>0</v>
      </c>
      <c r="O132" s="182"/>
      <c r="P132" s="186">
        <f t="shared" ca="1" si="61"/>
        <v>0</v>
      </c>
      <c r="Q132" s="23"/>
      <c r="R132" s="186">
        <f t="shared" ca="1" si="64"/>
        <v>0</v>
      </c>
      <c r="S132" s="23"/>
      <c r="T132" s="186">
        <f t="shared" ca="1" si="65"/>
        <v>0</v>
      </c>
      <c r="U132" s="23"/>
      <c r="V132" s="84">
        <f t="shared" ca="1" si="66"/>
        <v>0</v>
      </c>
      <c r="W132" s="148"/>
      <c r="X132" s="227"/>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row>
    <row r="133" spans="1:45" s="33" customFormat="1" ht="20.149999999999999" customHeight="1" x14ac:dyDescent="0.35">
      <c r="A133" s="285"/>
      <c r="B133" s="285"/>
      <c r="C133" s="31" t="s">
        <v>105</v>
      </c>
      <c r="D133" s="139" t="str">
        <f ca="1"/>
        <v>Vakantie, dagjes uit</v>
      </c>
      <c r="E133" s="111"/>
      <c r="F133" s="111"/>
      <c r="G133" s="340"/>
      <c r="H133" s="40" t="s">
        <v>0</v>
      </c>
      <c r="I133" s="41">
        <f>IF('7-12 maanden'!$W$35=0,0,(M133+O133+Q133+S133+U133+W133+'7-12 maanden'!M133+'7-12 maanden'!O133+'7-12 maanden'!Q133+'7-12 maanden'!S133+'7-12 maanden'!U133+'7-12 maanden'!W133)/12)</f>
        <v>0</v>
      </c>
      <c r="J133" s="340"/>
      <c r="K133" s="40" t="s">
        <v>0</v>
      </c>
      <c r="L133" s="84">
        <f t="shared" ca="1" si="62"/>
        <v>0</v>
      </c>
      <c r="M133" s="23"/>
      <c r="N133" s="84">
        <f t="shared" ca="1" si="63"/>
        <v>0</v>
      </c>
      <c r="O133" s="182"/>
      <c r="P133" s="186">
        <f t="shared" ca="1" si="61"/>
        <v>0</v>
      </c>
      <c r="Q133" s="23"/>
      <c r="R133" s="186">
        <f t="shared" ca="1" si="64"/>
        <v>0</v>
      </c>
      <c r="S133" s="23"/>
      <c r="T133" s="186">
        <f t="shared" ca="1" si="65"/>
        <v>0</v>
      </c>
      <c r="U133" s="23"/>
      <c r="V133" s="84">
        <f t="shared" ca="1" si="66"/>
        <v>0</v>
      </c>
      <c r="W133" s="148"/>
      <c r="X133" s="227"/>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row>
    <row r="134" spans="1:45" s="33" customFormat="1" ht="20.149999999999999" customHeight="1" x14ac:dyDescent="0.35">
      <c r="A134" s="285"/>
      <c r="B134" s="285"/>
      <c r="C134" s="31" t="s">
        <v>105</v>
      </c>
      <c r="D134" s="139" t="str">
        <f ca="1"/>
        <v>Extra sparen</v>
      </c>
      <c r="E134" s="111"/>
      <c r="F134" s="111"/>
      <c r="G134" s="340"/>
      <c r="H134" s="40" t="s">
        <v>0</v>
      </c>
      <c r="I134" s="41">
        <f>IF('7-12 maanden'!$W$35=0,0,(M134+O134+Q134+S134+U134+W134+'7-12 maanden'!M134+'7-12 maanden'!O134+'7-12 maanden'!Q134+'7-12 maanden'!S134+'7-12 maanden'!U134+'7-12 maanden'!W134)/12)</f>
        <v>0</v>
      </c>
      <c r="J134" s="340"/>
      <c r="K134" s="40" t="s">
        <v>0</v>
      </c>
      <c r="L134" s="84">
        <f t="shared" ca="1" si="62"/>
        <v>0</v>
      </c>
      <c r="M134" s="23"/>
      <c r="N134" s="84">
        <f t="shared" ca="1" si="63"/>
        <v>0</v>
      </c>
      <c r="O134" s="182"/>
      <c r="P134" s="186">
        <f t="shared" ca="1" si="61"/>
        <v>0</v>
      </c>
      <c r="Q134" s="23"/>
      <c r="R134" s="186">
        <f t="shared" ca="1" si="64"/>
        <v>0</v>
      </c>
      <c r="S134" s="23"/>
      <c r="T134" s="186">
        <f t="shared" ca="1" si="65"/>
        <v>0</v>
      </c>
      <c r="U134" s="23"/>
      <c r="V134" s="84">
        <f t="shared" ca="1" si="66"/>
        <v>0</v>
      </c>
      <c r="W134" s="148"/>
      <c r="X134" s="227"/>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row>
    <row r="135" spans="1:45" s="33" customFormat="1" ht="20.149999999999999" customHeight="1" x14ac:dyDescent="0.35">
      <c r="A135" s="285"/>
      <c r="B135" s="285"/>
      <c r="C135" s="31" t="s">
        <v>105</v>
      </c>
      <c r="D135" s="139" t="str">
        <f ca="1"/>
        <v>……………………….</v>
      </c>
      <c r="E135" s="111"/>
      <c r="F135" s="111"/>
      <c r="G135" s="340"/>
      <c r="H135" s="40" t="s">
        <v>0</v>
      </c>
      <c r="I135" s="41">
        <f>IF('7-12 maanden'!$W$35=0,0,(M135+O135+Q135+S135+U135+W135+'7-12 maanden'!M135+'7-12 maanden'!O135+'7-12 maanden'!Q135+'7-12 maanden'!S135+'7-12 maanden'!U135+'7-12 maanden'!W135)/12)</f>
        <v>0</v>
      </c>
      <c r="J135" s="340"/>
      <c r="K135" s="40" t="s">
        <v>0</v>
      </c>
      <c r="L135" s="84">
        <f t="shared" ca="1" si="62"/>
        <v>0</v>
      </c>
      <c r="M135" s="23"/>
      <c r="N135" s="84">
        <f t="shared" ca="1" si="63"/>
        <v>0</v>
      </c>
      <c r="O135" s="182"/>
      <c r="P135" s="186">
        <f t="shared" ca="1" si="61"/>
        <v>0</v>
      </c>
      <c r="Q135" s="23"/>
      <c r="R135" s="186">
        <f t="shared" ca="1" si="64"/>
        <v>0</v>
      </c>
      <c r="S135" s="23"/>
      <c r="T135" s="186">
        <f t="shared" ca="1" si="65"/>
        <v>0</v>
      </c>
      <c r="U135" s="23"/>
      <c r="V135" s="84">
        <f t="shared" ca="1" si="66"/>
        <v>0</v>
      </c>
      <c r="W135" s="148"/>
      <c r="X135" s="227"/>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row>
    <row r="136" spans="1:45" s="33" customFormat="1" ht="20.149999999999999" customHeight="1" thickBot="1" x14ac:dyDescent="0.4">
      <c r="A136" s="285"/>
      <c r="B136" s="285"/>
      <c r="C136" s="31" t="s">
        <v>105</v>
      </c>
      <c r="D136" s="139" t="str">
        <f ca="1"/>
        <v>……………………….</v>
      </c>
      <c r="E136" s="111"/>
      <c r="F136" s="111"/>
      <c r="G136" s="340"/>
      <c r="H136" s="40" t="s">
        <v>0</v>
      </c>
      <c r="I136" s="43">
        <f>IF('7-12 maanden'!$W$35=0,0,(M136+O136+Q136+S136+U136+W136+'7-12 maanden'!M136+'7-12 maanden'!O136+'7-12 maanden'!Q136+'7-12 maanden'!S136+'7-12 maanden'!U136+'7-12 maanden'!W136)/12)</f>
        <v>0</v>
      </c>
      <c r="J136" s="340"/>
      <c r="K136" s="40" t="s">
        <v>0</v>
      </c>
      <c r="L136" s="84">
        <f t="shared" ca="1" si="62"/>
        <v>0</v>
      </c>
      <c r="M136" s="23"/>
      <c r="N136" s="84">
        <f t="shared" ca="1" si="63"/>
        <v>0</v>
      </c>
      <c r="O136" s="182"/>
      <c r="P136" s="186">
        <f t="shared" ca="1" si="61"/>
        <v>0</v>
      </c>
      <c r="Q136" s="23"/>
      <c r="R136" s="186">
        <f t="shared" ca="1" si="64"/>
        <v>0</v>
      </c>
      <c r="S136" s="23"/>
      <c r="T136" s="186">
        <f t="shared" ca="1" si="65"/>
        <v>0</v>
      </c>
      <c r="U136" s="23"/>
      <c r="V136" s="84">
        <f t="shared" ca="1" si="66"/>
        <v>0</v>
      </c>
      <c r="W136" s="148"/>
      <c r="X136" s="227"/>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row>
    <row r="137" spans="1:45" s="33" customFormat="1" ht="20.149999999999999" customHeight="1" x14ac:dyDescent="0.35">
      <c r="A137" s="285"/>
      <c r="B137" s="285"/>
      <c r="C137" s="31" t="s">
        <v>105</v>
      </c>
      <c r="D137" s="504" t="s">
        <v>24</v>
      </c>
      <c r="E137" s="389"/>
      <c r="F137" s="389"/>
      <c r="G137" s="341"/>
      <c r="H137" s="44" t="s">
        <v>0</v>
      </c>
      <c r="I137" s="45">
        <f>SUBTOTAL(109,I126:I136)</f>
        <v>0</v>
      </c>
      <c r="J137" s="341"/>
      <c r="K137" s="44" t="s">
        <v>0</v>
      </c>
      <c r="L137" s="45">
        <f t="shared" ref="L137:W137" ca="1" si="67">SUBTOTAL(109,L126:L136)</f>
        <v>0</v>
      </c>
      <c r="M137" s="85">
        <f t="shared" si="67"/>
        <v>0</v>
      </c>
      <c r="N137" s="45">
        <f t="shared" ca="1" si="67"/>
        <v>0</v>
      </c>
      <c r="O137" s="85">
        <f t="shared" si="67"/>
        <v>0</v>
      </c>
      <c r="P137" s="45">
        <f t="shared" ca="1" si="67"/>
        <v>0</v>
      </c>
      <c r="Q137" s="85">
        <f t="shared" si="67"/>
        <v>0</v>
      </c>
      <c r="R137" s="45">
        <f t="shared" ca="1" si="67"/>
        <v>0</v>
      </c>
      <c r="S137" s="85">
        <f t="shared" si="67"/>
        <v>0</v>
      </c>
      <c r="T137" s="45">
        <f t="shared" ca="1" si="67"/>
        <v>0</v>
      </c>
      <c r="U137" s="85">
        <f t="shared" si="67"/>
        <v>0</v>
      </c>
      <c r="V137" s="45">
        <f t="shared" ca="1" si="67"/>
        <v>0</v>
      </c>
      <c r="W137" s="47">
        <f t="shared" si="67"/>
        <v>0</v>
      </c>
      <c r="X137" s="227"/>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row>
    <row r="138" spans="1:45" s="33" customFormat="1" ht="20.149999999999999" customHeight="1" thickBot="1" x14ac:dyDescent="0.4">
      <c r="A138" s="285"/>
      <c r="B138" s="285"/>
      <c r="C138" s="31" t="s">
        <v>105</v>
      </c>
      <c r="D138" s="418"/>
      <c r="E138" s="419"/>
      <c r="F138" s="419"/>
      <c r="G138" s="419"/>
      <c r="H138" s="419"/>
      <c r="I138" s="419"/>
      <c r="J138" s="419"/>
      <c r="K138" s="419"/>
      <c r="L138" s="419"/>
      <c r="M138" s="419"/>
      <c r="N138" s="419"/>
      <c r="O138" s="419"/>
      <c r="P138" s="419"/>
      <c r="Q138" s="419"/>
      <c r="R138" s="419"/>
      <c r="S138" s="419"/>
      <c r="T138" s="419"/>
      <c r="U138" s="419"/>
      <c r="V138" s="419"/>
      <c r="W138" s="419"/>
      <c r="X138" s="227"/>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row>
    <row r="139" spans="1:45" s="33" customFormat="1" ht="20.149999999999999" customHeight="1" thickBot="1" x14ac:dyDescent="0.4">
      <c r="A139" s="285"/>
      <c r="B139" s="285"/>
      <c r="C139" s="31" t="s">
        <v>105</v>
      </c>
      <c r="D139" s="386" t="s">
        <v>22</v>
      </c>
      <c r="E139" s="387"/>
      <c r="F139" s="387"/>
      <c r="G139" s="305"/>
      <c r="H139" s="248"/>
      <c r="I139" s="248"/>
      <c r="J139" s="541"/>
      <c r="K139" s="532" t="str">
        <f>K17</f>
        <v>Begroot</v>
      </c>
      <c r="L139" s="533"/>
      <c r="M139" s="80" t="str">
        <f t="shared" ref="M139:Q140" si="68">M17</f>
        <v>Werkelijk</v>
      </c>
      <c r="N139" s="81" t="str">
        <f t="shared" si="68"/>
        <v>Begroot</v>
      </c>
      <c r="O139" s="158" t="str">
        <f t="shared" si="68"/>
        <v>Werkelijk</v>
      </c>
      <c r="P139" s="183" t="str">
        <f t="shared" si="68"/>
        <v>Begroot</v>
      </c>
      <c r="Q139" s="80" t="str">
        <f t="shared" si="68"/>
        <v>Werkelijk</v>
      </c>
      <c r="R139" s="183" t="str">
        <f t="shared" ref="R139:W139" si="69">R17</f>
        <v>Begroot</v>
      </c>
      <c r="S139" s="80" t="str">
        <f t="shared" si="69"/>
        <v>Werkelijk</v>
      </c>
      <c r="T139" s="183" t="str">
        <f t="shared" si="69"/>
        <v>Begroot</v>
      </c>
      <c r="U139" s="80" t="str">
        <f t="shared" si="69"/>
        <v>Werkelijk</v>
      </c>
      <c r="V139" s="81" t="str">
        <f t="shared" si="69"/>
        <v>Begroot</v>
      </c>
      <c r="W139" s="159" t="str">
        <f t="shared" si="69"/>
        <v>Werkelijk</v>
      </c>
      <c r="X139" s="227"/>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row>
    <row r="140" spans="1:45" s="33" customFormat="1" ht="20.149999999999999" customHeight="1" thickBot="1" x14ac:dyDescent="0.35">
      <c r="A140" s="285"/>
      <c r="B140" s="285"/>
      <c r="C140" s="31" t="s">
        <v>105</v>
      </c>
      <c r="D140" s="413"/>
      <c r="E140" s="520"/>
      <c r="F140" s="520"/>
      <c r="G140" s="381"/>
      <c r="H140" s="350" t="s">
        <v>72</v>
      </c>
      <c r="I140" s="351"/>
      <c r="J140" s="564"/>
      <c r="K140" s="539" t="e">
        <f ca="1">K18</f>
        <v>#VALUE!</v>
      </c>
      <c r="L140" s="540"/>
      <c r="M140" s="82" t="e">
        <f t="shared" ca="1" si="68"/>
        <v>#VALUE!</v>
      </c>
      <c r="N140" s="83" t="e">
        <f t="shared" ca="1" si="68"/>
        <v>#VALUE!</v>
      </c>
      <c r="O140" s="181" t="e">
        <f t="shared" ca="1" si="68"/>
        <v>#VALUE!</v>
      </c>
      <c r="P140" s="184" t="e">
        <f t="shared" ca="1" si="68"/>
        <v>#VALUE!</v>
      </c>
      <c r="Q140" s="185" t="e">
        <f t="shared" ca="1" si="68"/>
        <v>#VALUE!</v>
      </c>
      <c r="R140" s="184" t="e">
        <f t="shared" ref="R140:W140" ca="1" si="70">R18</f>
        <v>#VALUE!</v>
      </c>
      <c r="S140" s="185" t="e">
        <f t="shared" ca="1" si="70"/>
        <v>#VALUE!</v>
      </c>
      <c r="T140" s="184" t="e">
        <f t="shared" ca="1" si="70"/>
        <v>#VALUE!</v>
      </c>
      <c r="U140" s="185" t="e">
        <f t="shared" ca="1" si="70"/>
        <v>#VALUE!</v>
      </c>
      <c r="V140" s="83" t="e">
        <f t="shared" ca="1" si="70"/>
        <v>#VALUE!</v>
      </c>
      <c r="W140" s="160" t="e">
        <f t="shared" ca="1" si="70"/>
        <v>#VALUE!</v>
      </c>
      <c r="X140" s="228" t="s">
        <v>155</v>
      </c>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row>
    <row r="141" spans="1:45" s="33" customFormat="1" ht="20.149999999999999" customHeight="1" x14ac:dyDescent="0.35">
      <c r="A141" s="285"/>
      <c r="B141" s="285"/>
      <c r="C141" s="31" t="s">
        <v>105</v>
      </c>
      <c r="D141" s="139" t="str">
        <f t="array" aca="1" ref="D141:D150" ca="1">'Komend jaar'!D141:F150</f>
        <v>Boodschappen</v>
      </c>
      <c r="E141" s="111"/>
      <c r="F141" s="111"/>
      <c r="G141" s="340"/>
      <c r="H141" s="40" t="s">
        <v>0</v>
      </c>
      <c r="I141" s="41">
        <f>IF('7-12 maanden'!$W$35=0,0,(M141+O141+Q141+S141+U141+W141+'7-12 maanden'!M141+'7-12 maanden'!O141+'7-12 maanden'!Q141+'7-12 maanden'!S141+'7-12 maanden'!U141+'7-12 maanden'!W141)/12)</f>
        <v>0</v>
      </c>
      <c r="J141" s="340"/>
      <c r="K141" s="40" t="s">
        <v>0</v>
      </c>
      <c r="L141" s="84">
        <f ca="1">INDIRECT("'Komend jaar'!L:L",ROW())</f>
        <v>0</v>
      </c>
      <c r="M141" s="23">
        <v>0</v>
      </c>
      <c r="N141" s="84">
        <f ca="1">INDIRECT("'Komend jaar'!M:M",ROW())</f>
        <v>0</v>
      </c>
      <c r="O141" s="182"/>
      <c r="P141" s="186">
        <f t="shared" ref="P141:P150" ca="1" si="71">INDIRECT("'Komend jaar'!N:N",ROW())</f>
        <v>0</v>
      </c>
      <c r="Q141" s="187"/>
      <c r="R141" s="186">
        <f ca="1">INDIRECT("'Komend jaar'!O:O",ROW())</f>
        <v>0</v>
      </c>
      <c r="S141" s="187"/>
      <c r="T141" s="186">
        <f ca="1">INDIRECT("'Komend jaar'!P:P",ROW())</f>
        <v>0</v>
      </c>
      <c r="U141" s="187"/>
      <c r="V141" s="84">
        <f ca="1">INDIRECT("'Komend jaar'!Q:Q",ROW())</f>
        <v>0</v>
      </c>
      <c r="W141" s="147"/>
      <c r="X141" s="227"/>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row>
    <row r="142" spans="1:45" s="33" customFormat="1" ht="20.149999999999999" customHeight="1" x14ac:dyDescent="0.35">
      <c r="A142" s="285"/>
      <c r="B142" s="285"/>
      <c r="C142" s="31" t="s">
        <v>105</v>
      </c>
      <c r="D142" s="139" t="str">
        <f ca="1"/>
        <v>Roken</v>
      </c>
      <c r="E142" s="111"/>
      <c r="F142" s="111"/>
      <c r="G142" s="340"/>
      <c r="H142" s="40" t="s">
        <v>0</v>
      </c>
      <c r="I142" s="41">
        <f>IF('7-12 maanden'!$W$35=0,0,(M142+O142+Q142+S142+U142+W142+'7-12 maanden'!M142+'7-12 maanden'!O142+'7-12 maanden'!Q142+'7-12 maanden'!S142+'7-12 maanden'!U142+'7-12 maanden'!W142)/12)</f>
        <v>0</v>
      </c>
      <c r="J142" s="340"/>
      <c r="K142" s="40" t="s">
        <v>0</v>
      </c>
      <c r="L142" s="84">
        <f t="shared" ref="L142:L150" ca="1" si="72">INDIRECT("'Komend jaar'!L:L",ROW())</f>
        <v>0</v>
      </c>
      <c r="M142" s="23"/>
      <c r="N142" s="84">
        <f t="shared" ref="N142:N150" ca="1" si="73">INDIRECT("'Komend jaar'!M:M",ROW())</f>
        <v>0</v>
      </c>
      <c r="O142" s="182"/>
      <c r="P142" s="186">
        <f t="shared" ca="1" si="71"/>
        <v>0</v>
      </c>
      <c r="Q142" s="23"/>
      <c r="R142" s="186">
        <f t="shared" ref="R142:R150" ca="1" si="74">INDIRECT("'Komend jaar'!O:O",ROW())</f>
        <v>0</v>
      </c>
      <c r="S142" s="23"/>
      <c r="T142" s="186">
        <f t="shared" ref="T142:T150" ca="1" si="75">INDIRECT("'Komend jaar'!P:P",ROW())</f>
        <v>0</v>
      </c>
      <c r="U142" s="23"/>
      <c r="V142" s="84">
        <f t="shared" ref="V142:V150" ca="1" si="76">INDIRECT("'Komend jaar'!Q:Q",ROW())</f>
        <v>0</v>
      </c>
      <c r="W142" s="148"/>
      <c r="X142" s="227"/>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row>
    <row r="143" spans="1:45" s="33" customFormat="1" ht="20.149999999999999" customHeight="1" x14ac:dyDescent="0.35">
      <c r="A143" s="285"/>
      <c r="B143" s="285"/>
      <c r="C143" s="31" t="s">
        <v>105</v>
      </c>
      <c r="D143" s="139" t="str">
        <f ca="1"/>
        <v>PIN-opnamen</v>
      </c>
      <c r="E143" s="111"/>
      <c r="F143" s="111"/>
      <c r="G143" s="340"/>
      <c r="H143" s="40" t="s">
        <v>0</v>
      </c>
      <c r="I143" s="41">
        <f>IF('7-12 maanden'!$W$35=0,0,(M143+O143+Q143+S143+U143+W143+'7-12 maanden'!M143+'7-12 maanden'!O143+'7-12 maanden'!Q143+'7-12 maanden'!S143+'7-12 maanden'!U143+'7-12 maanden'!W143)/12)</f>
        <v>0</v>
      </c>
      <c r="J143" s="340"/>
      <c r="K143" s="40" t="s">
        <v>0</v>
      </c>
      <c r="L143" s="84">
        <f t="shared" ca="1" si="72"/>
        <v>0</v>
      </c>
      <c r="M143" s="23"/>
      <c r="N143" s="84">
        <f t="shared" ca="1" si="73"/>
        <v>0</v>
      </c>
      <c r="O143" s="182"/>
      <c r="P143" s="186">
        <f t="shared" ca="1" si="71"/>
        <v>0</v>
      </c>
      <c r="Q143" s="23"/>
      <c r="R143" s="186">
        <f t="shared" ca="1" si="74"/>
        <v>0</v>
      </c>
      <c r="S143" s="23"/>
      <c r="T143" s="186">
        <f t="shared" ca="1" si="75"/>
        <v>0</v>
      </c>
      <c r="U143" s="23"/>
      <c r="V143" s="84">
        <f t="shared" ca="1" si="76"/>
        <v>0</v>
      </c>
      <c r="W143" s="148"/>
      <c r="X143" s="227"/>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row>
    <row r="144" spans="1:45" s="33" customFormat="1" ht="20.149999999999999" customHeight="1" x14ac:dyDescent="0.35">
      <c r="A144" s="285"/>
      <c r="B144" s="285"/>
      <c r="C144" s="31" t="s">
        <v>105</v>
      </c>
      <c r="D144" s="139" t="str">
        <f ca="1"/>
        <v>Persoonlijke verzorging (toiletartikelen/kapper)</v>
      </c>
      <c r="E144" s="111"/>
      <c r="F144" s="111"/>
      <c r="G144" s="340"/>
      <c r="H144" s="40" t="s">
        <v>0</v>
      </c>
      <c r="I144" s="41">
        <f>IF('7-12 maanden'!$W$35=0,0,(M144+O144+Q144+S144+U144+W144+'7-12 maanden'!M144+'7-12 maanden'!O144+'7-12 maanden'!Q144+'7-12 maanden'!S144+'7-12 maanden'!U144+'7-12 maanden'!W144)/12)</f>
        <v>0</v>
      </c>
      <c r="J144" s="340"/>
      <c r="K144" s="40" t="s">
        <v>0</v>
      </c>
      <c r="L144" s="84">
        <f t="shared" ca="1" si="72"/>
        <v>0</v>
      </c>
      <c r="M144" s="23"/>
      <c r="N144" s="84">
        <f t="shared" ca="1" si="73"/>
        <v>0</v>
      </c>
      <c r="O144" s="182"/>
      <c r="P144" s="186">
        <f t="shared" ca="1" si="71"/>
        <v>0</v>
      </c>
      <c r="Q144" s="23"/>
      <c r="R144" s="186">
        <f t="shared" ca="1" si="74"/>
        <v>0</v>
      </c>
      <c r="S144" s="23"/>
      <c r="T144" s="186">
        <f t="shared" ca="1" si="75"/>
        <v>0</v>
      </c>
      <c r="U144" s="23"/>
      <c r="V144" s="84">
        <f t="shared" ca="1" si="76"/>
        <v>0</v>
      </c>
      <c r="W144" s="148"/>
      <c r="X144" s="227"/>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row>
    <row r="145" spans="1:45" s="33" customFormat="1" ht="20.149999999999999" customHeight="1" x14ac:dyDescent="0.35">
      <c r="A145" s="285"/>
      <c r="B145" s="285"/>
      <c r="C145" s="31" t="s">
        <v>105</v>
      </c>
      <c r="D145" s="139" t="str">
        <f ca="1"/>
        <v>Huisdieren</v>
      </c>
      <c r="E145" s="111"/>
      <c r="F145" s="111"/>
      <c r="G145" s="340"/>
      <c r="H145" s="40" t="s">
        <v>0</v>
      </c>
      <c r="I145" s="41">
        <f>IF('7-12 maanden'!$W$35=0,0,(M145+O145+Q145+S145+U145+W145+'7-12 maanden'!M145+'7-12 maanden'!O145+'7-12 maanden'!Q145+'7-12 maanden'!S145+'7-12 maanden'!U145+'7-12 maanden'!W145)/12)</f>
        <v>0</v>
      </c>
      <c r="J145" s="340"/>
      <c r="K145" s="40" t="s">
        <v>0</v>
      </c>
      <c r="L145" s="84">
        <f t="shared" ca="1" si="72"/>
        <v>0</v>
      </c>
      <c r="M145" s="23"/>
      <c r="N145" s="84">
        <f t="shared" ca="1" si="73"/>
        <v>0</v>
      </c>
      <c r="O145" s="182"/>
      <c r="P145" s="186">
        <f t="shared" ca="1" si="71"/>
        <v>0</v>
      </c>
      <c r="Q145" s="23"/>
      <c r="R145" s="186">
        <f t="shared" ca="1" si="74"/>
        <v>0</v>
      </c>
      <c r="S145" s="23"/>
      <c r="T145" s="186">
        <f t="shared" ca="1" si="75"/>
        <v>0</v>
      </c>
      <c r="U145" s="23"/>
      <c r="V145" s="84">
        <f t="shared" ca="1" si="76"/>
        <v>0</v>
      </c>
      <c r="W145" s="148"/>
      <c r="X145" s="227"/>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row>
    <row r="146" spans="1:45" s="33" customFormat="1" ht="20.149999999999999" customHeight="1" x14ac:dyDescent="0.35">
      <c r="A146" s="285"/>
      <c r="B146" s="285"/>
      <c r="C146" s="31" t="s">
        <v>105</v>
      </c>
      <c r="D146" s="139" t="str">
        <f ca="1"/>
        <v>Huishoudelijke hulp, glazenwasser etc</v>
      </c>
      <c r="E146" s="111"/>
      <c r="F146" s="111"/>
      <c r="G146" s="340"/>
      <c r="H146" s="40" t="s">
        <v>0</v>
      </c>
      <c r="I146" s="41">
        <f>IF('7-12 maanden'!$W$35=0,0,(M146+O146+Q146+S146+U146+W146+'7-12 maanden'!M146+'7-12 maanden'!O146+'7-12 maanden'!Q146+'7-12 maanden'!S146+'7-12 maanden'!U146+'7-12 maanden'!W146)/12)</f>
        <v>0</v>
      </c>
      <c r="J146" s="340"/>
      <c r="K146" s="40" t="s">
        <v>0</v>
      </c>
      <c r="L146" s="84">
        <f t="shared" ca="1" si="72"/>
        <v>0</v>
      </c>
      <c r="M146" s="23"/>
      <c r="N146" s="84">
        <f t="shared" ca="1" si="73"/>
        <v>0</v>
      </c>
      <c r="O146" s="182"/>
      <c r="P146" s="186">
        <f t="shared" ca="1" si="71"/>
        <v>0</v>
      </c>
      <c r="Q146" s="23"/>
      <c r="R146" s="186">
        <f t="shared" ca="1" si="74"/>
        <v>0</v>
      </c>
      <c r="S146" s="23"/>
      <c r="T146" s="186">
        <f t="shared" ca="1" si="75"/>
        <v>0</v>
      </c>
      <c r="U146" s="23"/>
      <c r="V146" s="84">
        <f t="shared" ca="1" si="76"/>
        <v>0</v>
      </c>
      <c r="W146" s="148"/>
      <c r="X146" s="227"/>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row>
    <row r="147" spans="1:45" s="33" customFormat="1" ht="20.149999999999999" customHeight="1" x14ac:dyDescent="0.35">
      <c r="A147" s="285"/>
      <c r="B147" s="285"/>
      <c r="C147" s="31" t="s">
        <v>105</v>
      </c>
      <c r="D147" s="139" t="str">
        <f ca="1"/>
        <v>Cadeaus voor familie en vrienden</v>
      </c>
      <c r="E147" s="111"/>
      <c r="F147" s="111"/>
      <c r="G147" s="340"/>
      <c r="H147" s="40" t="s">
        <v>0</v>
      </c>
      <c r="I147" s="41">
        <f>IF('7-12 maanden'!$W$35=0,0,(M147+O147+Q147+S147+U147+W147+'7-12 maanden'!M147+'7-12 maanden'!O147+'7-12 maanden'!Q147+'7-12 maanden'!S147+'7-12 maanden'!U147+'7-12 maanden'!W147)/12)</f>
        <v>0</v>
      </c>
      <c r="J147" s="340"/>
      <c r="K147" s="40" t="s">
        <v>0</v>
      </c>
      <c r="L147" s="84">
        <f t="shared" ca="1" si="72"/>
        <v>0</v>
      </c>
      <c r="M147" s="23"/>
      <c r="N147" s="84">
        <f t="shared" ca="1" si="73"/>
        <v>0</v>
      </c>
      <c r="O147" s="182"/>
      <c r="P147" s="186">
        <f t="shared" ca="1" si="71"/>
        <v>0</v>
      </c>
      <c r="Q147" s="23"/>
      <c r="R147" s="186">
        <f t="shared" ca="1" si="74"/>
        <v>0</v>
      </c>
      <c r="S147" s="23"/>
      <c r="T147" s="186">
        <f t="shared" ca="1" si="75"/>
        <v>0</v>
      </c>
      <c r="U147" s="23"/>
      <c r="V147" s="84">
        <f t="shared" ca="1" si="76"/>
        <v>0</v>
      </c>
      <c r="W147" s="148"/>
      <c r="X147" s="227"/>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row>
    <row r="148" spans="1:45" s="33" customFormat="1" ht="20.149999999999999" customHeight="1" x14ac:dyDescent="0.35">
      <c r="A148" s="285"/>
      <c r="B148" s="285"/>
      <c r="C148" s="31" t="s">
        <v>105</v>
      </c>
      <c r="D148" s="139" t="str">
        <f ca="1"/>
        <v>Overige</v>
      </c>
      <c r="E148" s="111"/>
      <c r="F148" s="111"/>
      <c r="G148" s="340"/>
      <c r="H148" s="40" t="s">
        <v>0</v>
      </c>
      <c r="I148" s="41">
        <f>IF('7-12 maanden'!$W$35=0,0,(M148+O148+Q148+S148+U148+W148+'7-12 maanden'!M148+'7-12 maanden'!O148+'7-12 maanden'!Q148+'7-12 maanden'!S148+'7-12 maanden'!U148+'7-12 maanden'!W148)/12)</f>
        <v>0</v>
      </c>
      <c r="J148" s="340"/>
      <c r="K148" s="40" t="s">
        <v>0</v>
      </c>
      <c r="L148" s="84">
        <f t="shared" ca="1" si="72"/>
        <v>0</v>
      </c>
      <c r="M148" s="23"/>
      <c r="N148" s="84">
        <f t="shared" ca="1" si="73"/>
        <v>0</v>
      </c>
      <c r="O148" s="182"/>
      <c r="P148" s="186">
        <f t="shared" ca="1" si="71"/>
        <v>0</v>
      </c>
      <c r="Q148" s="23"/>
      <c r="R148" s="186">
        <f t="shared" ca="1" si="74"/>
        <v>0</v>
      </c>
      <c r="S148" s="23"/>
      <c r="T148" s="186">
        <f t="shared" ca="1" si="75"/>
        <v>0</v>
      </c>
      <c r="U148" s="23"/>
      <c r="V148" s="84">
        <f t="shared" ca="1" si="76"/>
        <v>0</v>
      </c>
      <c r="W148" s="148"/>
      <c r="X148" s="227"/>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row>
    <row r="149" spans="1:45" s="33" customFormat="1" ht="20.149999999999999" customHeight="1" x14ac:dyDescent="0.35">
      <c r="A149" s="285"/>
      <c r="B149" s="285"/>
      <c r="C149" s="31" t="s">
        <v>105</v>
      </c>
      <c r="D149" s="139" t="str">
        <f ca="1"/>
        <v>……………………….</v>
      </c>
      <c r="E149" s="111"/>
      <c r="F149" s="111"/>
      <c r="G149" s="340"/>
      <c r="H149" s="40" t="s">
        <v>0</v>
      </c>
      <c r="I149" s="41">
        <f>IF('7-12 maanden'!$W$35=0,0,(M149+O149+Q149+S149+U149+W149+'7-12 maanden'!M149+'7-12 maanden'!O149+'7-12 maanden'!Q149+'7-12 maanden'!S149+'7-12 maanden'!U149+'7-12 maanden'!W149)/12)</f>
        <v>0</v>
      </c>
      <c r="J149" s="340"/>
      <c r="K149" s="40" t="s">
        <v>0</v>
      </c>
      <c r="L149" s="84">
        <f t="shared" ca="1" si="72"/>
        <v>0</v>
      </c>
      <c r="M149" s="23"/>
      <c r="N149" s="84">
        <f t="shared" ca="1" si="73"/>
        <v>0</v>
      </c>
      <c r="O149" s="182"/>
      <c r="P149" s="186">
        <f t="shared" ca="1" si="71"/>
        <v>0</v>
      </c>
      <c r="Q149" s="23"/>
      <c r="R149" s="186">
        <f t="shared" ca="1" si="74"/>
        <v>0</v>
      </c>
      <c r="S149" s="23"/>
      <c r="T149" s="186">
        <f t="shared" ca="1" si="75"/>
        <v>0</v>
      </c>
      <c r="U149" s="23"/>
      <c r="V149" s="84">
        <f t="shared" ca="1" si="76"/>
        <v>0</v>
      </c>
      <c r="W149" s="148"/>
      <c r="X149" s="227"/>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row>
    <row r="150" spans="1:45" s="33" customFormat="1" ht="20.149999999999999" customHeight="1" thickBot="1" x14ac:dyDescent="0.4">
      <c r="A150" s="285"/>
      <c r="B150" s="285"/>
      <c r="C150" s="31" t="s">
        <v>105</v>
      </c>
      <c r="D150" s="139" t="str">
        <f ca="1"/>
        <v>……………………….</v>
      </c>
      <c r="E150" s="111"/>
      <c r="F150" s="111"/>
      <c r="G150" s="340"/>
      <c r="H150" s="40" t="s">
        <v>0</v>
      </c>
      <c r="I150" s="43">
        <f>IF('7-12 maanden'!$W$35=0,0,(M150+O150+Q150+S150+U150+W150+'7-12 maanden'!M150+'7-12 maanden'!O150+'7-12 maanden'!Q150+'7-12 maanden'!S150+'7-12 maanden'!U150+'7-12 maanden'!W150)/12)</f>
        <v>0</v>
      </c>
      <c r="J150" s="340"/>
      <c r="K150" s="40" t="s">
        <v>0</v>
      </c>
      <c r="L150" s="84">
        <f t="shared" ca="1" si="72"/>
        <v>0</v>
      </c>
      <c r="M150" s="23"/>
      <c r="N150" s="84">
        <f t="shared" ca="1" si="73"/>
        <v>0</v>
      </c>
      <c r="O150" s="182"/>
      <c r="P150" s="186">
        <f t="shared" ca="1" si="71"/>
        <v>0</v>
      </c>
      <c r="Q150" s="23"/>
      <c r="R150" s="186">
        <f t="shared" ca="1" si="74"/>
        <v>0</v>
      </c>
      <c r="S150" s="23"/>
      <c r="T150" s="186">
        <f t="shared" ca="1" si="75"/>
        <v>0</v>
      </c>
      <c r="U150" s="23"/>
      <c r="V150" s="84">
        <f t="shared" ca="1" si="76"/>
        <v>0</v>
      </c>
      <c r="W150" s="148"/>
      <c r="X150" s="227"/>
      <c r="Y150" s="112"/>
      <c r="Z150" s="112"/>
      <c r="AA150" s="112"/>
      <c r="AB150" s="112"/>
      <c r="AC150" s="112"/>
      <c r="AD150" s="112"/>
      <c r="AE150" s="112"/>
      <c r="AF150" s="112"/>
      <c r="AG150" s="112"/>
      <c r="AH150" s="112"/>
      <c r="AI150" s="112"/>
      <c r="AJ150" s="112"/>
      <c r="AK150" s="112"/>
      <c r="AL150" s="112"/>
      <c r="AM150" s="112"/>
      <c r="AN150" s="112"/>
      <c r="AO150" s="112"/>
      <c r="AP150" s="112"/>
      <c r="AQ150" s="112"/>
      <c r="AR150" s="112"/>
      <c r="AS150" s="112"/>
    </row>
    <row r="151" spans="1:45" s="33" customFormat="1" ht="20.149999999999999" customHeight="1" x14ac:dyDescent="0.35">
      <c r="A151" s="285"/>
      <c r="B151" s="285"/>
      <c r="C151" s="31" t="s">
        <v>105</v>
      </c>
      <c r="D151" s="504" t="s">
        <v>23</v>
      </c>
      <c r="E151" s="389"/>
      <c r="F151" s="389"/>
      <c r="G151" s="341"/>
      <c r="H151" s="44" t="s">
        <v>0</v>
      </c>
      <c r="I151" s="45">
        <f>SUBTOTAL(109,I141:I150)</f>
        <v>0</v>
      </c>
      <c r="J151" s="341"/>
      <c r="K151" s="44" t="s">
        <v>0</v>
      </c>
      <c r="L151" s="45">
        <f t="shared" ref="L151:W151" ca="1" si="77">SUBTOTAL(109,L141:L150)</f>
        <v>0</v>
      </c>
      <c r="M151" s="85">
        <f t="shared" si="77"/>
        <v>0</v>
      </c>
      <c r="N151" s="45">
        <f t="shared" ca="1" si="77"/>
        <v>0</v>
      </c>
      <c r="O151" s="85">
        <f t="shared" si="77"/>
        <v>0</v>
      </c>
      <c r="P151" s="45">
        <f t="shared" ca="1" si="77"/>
        <v>0</v>
      </c>
      <c r="Q151" s="85">
        <f t="shared" si="77"/>
        <v>0</v>
      </c>
      <c r="R151" s="45">
        <f t="shared" ca="1" si="77"/>
        <v>0</v>
      </c>
      <c r="S151" s="85">
        <f t="shared" si="77"/>
        <v>0</v>
      </c>
      <c r="T151" s="45">
        <f t="shared" ca="1" si="77"/>
        <v>0</v>
      </c>
      <c r="U151" s="85">
        <f t="shared" si="77"/>
        <v>0</v>
      </c>
      <c r="V151" s="45">
        <f t="shared" ca="1" si="77"/>
        <v>0</v>
      </c>
      <c r="W151" s="47">
        <f t="shared" si="77"/>
        <v>0</v>
      </c>
      <c r="X151" s="227"/>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row>
    <row r="152" spans="1:45" s="33" customFormat="1" ht="20.149999999999999" customHeight="1" x14ac:dyDescent="0.35">
      <c r="A152" s="285"/>
      <c r="B152" s="285"/>
      <c r="C152" s="31" t="s">
        <v>105</v>
      </c>
      <c r="D152" s="360"/>
      <c r="E152" s="361"/>
      <c r="F152" s="361"/>
      <c r="G152" s="361"/>
      <c r="H152" s="361"/>
      <c r="I152" s="361"/>
      <c r="J152" s="361"/>
      <c r="K152" s="361"/>
      <c r="L152" s="361"/>
      <c r="M152" s="361"/>
      <c r="N152" s="361"/>
      <c r="O152" s="361"/>
      <c r="P152" s="361"/>
      <c r="Q152" s="361"/>
      <c r="R152" s="361"/>
      <c r="S152" s="361"/>
      <c r="T152" s="361"/>
      <c r="U152" s="361"/>
      <c r="V152" s="361"/>
      <c r="W152" s="361"/>
      <c r="X152" s="227"/>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row>
    <row r="153" spans="1:45" s="32" customFormat="1" ht="99.9" customHeight="1" thickBot="1" x14ac:dyDescent="0.45">
      <c r="A153" s="285"/>
      <c r="B153" s="285"/>
      <c r="C153" s="31" t="s">
        <v>105</v>
      </c>
      <c r="D153" s="556" t="str">
        <f>D10</f>
        <v>Werkelijk</v>
      </c>
      <c r="E153" s="557"/>
      <c r="F153" s="86" t="e">
        <f ca="1">F10</f>
        <v>#VALUE!</v>
      </c>
      <c r="G153" s="537" t="str">
        <f>G10</f>
        <v>t/m</v>
      </c>
      <c r="H153" s="538"/>
      <c r="I153" s="538"/>
      <c r="J153" s="563" t="e">
        <f ca="1">J10</f>
        <v>#VALUE!</v>
      </c>
      <c r="K153" s="584"/>
      <c r="L153" s="584"/>
      <c r="M153" s="531"/>
      <c r="N153" s="531"/>
      <c r="O153" s="531"/>
      <c r="P153" s="531"/>
      <c r="Q153" s="531"/>
      <c r="R153" s="531"/>
      <c r="S153" s="531"/>
      <c r="T153" s="531"/>
      <c r="U153" s="531"/>
      <c r="V153" s="531"/>
      <c r="W153" s="531"/>
      <c r="X153" s="227"/>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row>
    <row r="154" spans="1:45" s="33" customFormat="1" ht="20.149999999999999" customHeight="1" x14ac:dyDescent="0.35">
      <c r="A154" s="244"/>
      <c r="B154" s="285"/>
      <c r="C154" s="31" t="s">
        <v>105</v>
      </c>
      <c r="D154" s="373" t="s">
        <v>1</v>
      </c>
      <c r="E154" s="412"/>
      <c r="F154" s="412"/>
      <c r="G154" s="374"/>
      <c r="H154" s="412"/>
      <c r="I154" s="412"/>
      <c r="J154" s="412"/>
      <c r="K154" s="577"/>
      <c r="L154" s="578"/>
      <c r="M154" s="578"/>
      <c r="N154" s="578"/>
      <c r="O154" s="578"/>
      <c r="P154" s="578"/>
      <c r="Q154" s="578"/>
      <c r="R154" s="579"/>
      <c r="S154" s="579"/>
      <c r="T154" s="579"/>
      <c r="U154" s="579"/>
      <c r="V154" s="579"/>
      <c r="W154" s="580"/>
      <c r="X154" s="227"/>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row>
    <row r="155" spans="1:45" s="33" customFormat="1" ht="20.149999999999999" customHeight="1" thickBot="1" x14ac:dyDescent="0.4">
      <c r="A155" s="244"/>
      <c r="B155" s="285"/>
      <c r="C155" s="31" t="s">
        <v>105</v>
      </c>
      <c r="D155" s="484"/>
      <c r="E155" s="428"/>
      <c r="F155" s="428"/>
      <c r="G155" s="428"/>
      <c r="H155" s="428"/>
      <c r="I155" s="428"/>
      <c r="J155" s="428"/>
      <c r="K155" s="581" t="str">
        <f>K17</f>
        <v>Begroot</v>
      </c>
      <c r="L155" s="581"/>
      <c r="M155" s="95" t="str">
        <f t="shared" ref="M155:Q156" si="78">M17</f>
        <v>Werkelijk</v>
      </c>
      <c r="N155" s="96" t="str">
        <f t="shared" si="78"/>
        <v>Begroot</v>
      </c>
      <c r="O155" s="157" t="str">
        <f t="shared" si="78"/>
        <v>Werkelijk</v>
      </c>
      <c r="P155" s="164" t="str">
        <f t="shared" si="78"/>
        <v>Begroot</v>
      </c>
      <c r="Q155" s="95" t="str">
        <f t="shared" si="78"/>
        <v>Werkelijk</v>
      </c>
      <c r="R155" s="164" t="str">
        <f t="shared" ref="R155:W155" si="79">R17</f>
        <v>Begroot</v>
      </c>
      <c r="S155" s="95" t="str">
        <f t="shared" si="79"/>
        <v>Werkelijk</v>
      </c>
      <c r="T155" s="164" t="str">
        <f t="shared" si="79"/>
        <v>Begroot</v>
      </c>
      <c r="U155" s="95" t="str">
        <f t="shared" si="79"/>
        <v>Werkelijk</v>
      </c>
      <c r="V155" s="96" t="str">
        <f t="shared" si="79"/>
        <v>Begroot</v>
      </c>
      <c r="W155" s="161" t="str">
        <f t="shared" si="79"/>
        <v>Werkelijk</v>
      </c>
      <c r="X155" s="227"/>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row>
    <row r="156" spans="1:45" s="33" customFormat="1" ht="20.149999999999999" customHeight="1" thickBot="1" x14ac:dyDescent="0.35">
      <c r="A156" s="244"/>
      <c r="B156" s="285"/>
      <c r="C156" s="31" t="s">
        <v>105</v>
      </c>
      <c r="D156" s="413"/>
      <c r="E156" s="414"/>
      <c r="F156" s="414"/>
      <c r="G156" s="382"/>
      <c r="H156" s="350" t="s">
        <v>72</v>
      </c>
      <c r="I156" s="351"/>
      <c r="J156" s="382"/>
      <c r="K156" s="569" t="e">
        <f ca="1">K18</f>
        <v>#VALUE!</v>
      </c>
      <c r="L156" s="570"/>
      <c r="M156" s="97" t="e">
        <f t="shared" ca="1" si="78"/>
        <v>#VALUE!</v>
      </c>
      <c r="N156" s="98" t="e">
        <f t="shared" ca="1" si="78"/>
        <v>#VALUE!</v>
      </c>
      <c r="O156" s="163" t="e">
        <f t="shared" ca="1" si="78"/>
        <v>#VALUE!</v>
      </c>
      <c r="P156" s="165" t="e">
        <f t="shared" ca="1" si="78"/>
        <v>#VALUE!</v>
      </c>
      <c r="Q156" s="166" t="e">
        <f t="shared" ca="1" si="78"/>
        <v>#VALUE!</v>
      </c>
      <c r="R156" s="165" t="e">
        <f t="shared" ref="R156:W156" ca="1" si="80">R18</f>
        <v>#VALUE!</v>
      </c>
      <c r="S156" s="166" t="e">
        <f t="shared" ca="1" si="80"/>
        <v>#VALUE!</v>
      </c>
      <c r="T156" s="165" t="e">
        <f t="shared" ca="1" si="80"/>
        <v>#VALUE!</v>
      </c>
      <c r="U156" s="166" t="e">
        <f t="shared" ca="1" si="80"/>
        <v>#VALUE!</v>
      </c>
      <c r="V156" s="98" t="e">
        <f t="shared" ca="1" si="80"/>
        <v>#VALUE!</v>
      </c>
      <c r="W156" s="162" t="e">
        <f t="shared" ca="1" si="80"/>
        <v>#VALUE!</v>
      </c>
      <c r="X156" s="230" t="s">
        <v>155</v>
      </c>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row>
    <row r="157" spans="1:45" s="33" customFormat="1" ht="20.149999999999999" customHeight="1" x14ac:dyDescent="0.35">
      <c r="A157" s="244"/>
      <c r="B157" s="285"/>
      <c r="C157" s="31" t="s">
        <v>105</v>
      </c>
      <c r="D157" s="417" t="s">
        <v>28</v>
      </c>
      <c r="E157" s="353"/>
      <c r="F157" s="353"/>
      <c r="G157" s="383"/>
      <c r="H157" s="40" t="s">
        <v>0</v>
      </c>
      <c r="I157" s="65">
        <f>I35</f>
        <v>0</v>
      </c>
      <c r="J157" s="383"/>
      <c r="K157" s="99" t="s">
        <v>0</v>
      </c>
      <c r="L157" s="100">
        <f t="shared" ref="L157:Q157" ca="1" si="81">L35</f>
        <v>0</v>
      </c>
      <c r="M157" s="101">
        <f t="shared" si="81"/>
        <v>0</v>
      </c>
      <c r="N157" s="100">
        <f t="shared" ca="1" si="81"/>
        <v>0</v>
      </c>
      <c r="O157" s="176">
        <f t="shared" si="81"/>
        <v>0</v>
      </c>
      <c r="P157" s="179">
        <f t="shared" ca="1" si="81"/>
        <v>0</v>
      </c>
      <c r="Q157" s="101">
        <f t="shared" si="81"/>
        <v>0</v>
      </c>
      <c r="R157" s="179">
        <f t="shared" ref="R157:W157" ca="1" si="82">R35</f>
        <v>0</v>
      </c>
      <c r="S157" s="101">
        <f t="shared" si="82"/>
        <v>0</v>
      </c>
      <c r="T157" s="179">
        <f t="shared" ca="1" si="82"/>
        <v>0</v>
      </c>
      <c r="U157" s="101">
        <f t="shared" si="82"/>
        <v>0</v>
      </c>
      <c r="V157" s="100">
        <f t="shared" ca="1" si="82"/>
        <v>0</v>
      </c>
      <c r="W157" s="149">
        <f t="shared" si="82"/>
        <v>0</v>
      </c>
      <c r="X157" s="227"/>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row>
    <row r="158" spans="1:45" s="33" customFormat="1" ht="20.149999999999999" customHeight="1" x14ac:dyDescent="0.35">
      <c r="A158" s="244"/>
      <c r="B158" s="285"/>
      <c r="C158" s="31" t="s">
        <v>105</v>
      </c>
      <c r="D158" s="388"/>
      <c r="E158" s="389"/>
      <c r="F158" s="389"/>
      <c r="G158" s="383"/>
      <c r="H158" s="56"/>
      <c r="I158" s="57"/>
      <c r="J158" s="383"/>
      <c r="K158" s="56"/>
      <c r="L158" s="571"/>
      <c r="M158" s="571"/>
      <c r="N158" s="571"/>
      <c r="O158" s="571"/>
      <c r="P158" s="571"/>
      <c r="Q158" s="571"/>
      <c r="R158" s="571"/>
      <c r="S158" s="571"/>
      <c r="T158" s="571"/>
      <c r="U158" s="571"/>
      <c r="V158" s="571"/>
      <c r="W158" s="576"/>
      <c r="X158" s="227"/>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row>
    <row r="159" spans="1:45" s="33" customFormat="1" ht="20.149999999999999" customHeight="1" x14ac:dyDescent="0.35">
      <c r="A159" s="244"/>
      <c r="B159" s="285"/>
      <c r="C159" s="31" t="s">
        <v>105</v>
      </c>
      <c r="D159" s="352" t="s">
        <v>25</v>
      </c>
      <c r="E159" s="353"/>
      <c r="F159" s="353"/>
      <c r="G159" s="383"/>
      <c r="H159" s="40" t="s">
        <v>0</v>
      </c>
      <c r="I159" s="66">
        <f>I121</f>
        <v>0</v>
      </c>
      <c r="J159" s="383"/>
      <c r="K159" s="99" t="s">
        <v>0</v>
      </c>
      <c r="L159" s="102">
        <f t="shared" ref="L159:Q159" ca="1" si="83">L121</f>
        <v>0</v>
      </c>
      <c r="M159" s="103">
        <f t="shared" si="83"/>
        <v>0</v>
      </c>
      <c r="N159" s="102">
        <f t="shared" ca="1" si="83"/>
        <v>0</v>
      </c>
      <c r="O159" s="167">
        <f t="shared" si="83"/>
        <v>0</v>
      </c>
      <c r="P159" s="171">
        <f t="shared" ca="1" si="83"/>
        <v>0</v>
      </c>
      <c r="Q159" s="103">
        <f t="shared" si="83"/>
        <v>0</v>
      </c>
      <c r="R159" s="171">
        <f t="shared" ref="R159:W159" ca="1" si="84">R121</f>
        <v>0</v>
      </c>
      <c r="S159" s="103">
        <f t="shared" si="84"/>
        <v>0</v>
      </c>
      <c r="T159" s="171">
        <f t="shared" ca="1" si="84"/>
        <v>0</v>
      </c>
      <c r="U159" s="103">
        <f t="shared" si="84"/>
        <v>0</v>
      </c>
      <c r="V159" s="102">
        <f t="shared" ca="1" si="84"/>
        <v>0</v>
      </c>
      <c r="W159" s="150">
        <f t="shared" si="84"/>
        <v>0</v>
      </c>
      <c r="X159" s="227"/>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row>
    <row r="160" spans="1:45" s="33" customFormat="1" ht="20.149999999999999" customHeight="1" x14ac:dyDescent="0.35">
      <c r="A160" s="244"/>
      <c r="B160" s="285"/>
      <c r="C160" s="31" t="s">
        <v>105</v>
      </c>
      <c r="D160" s="352" t="s">
        <v>35</v>
      </c>
      <c r="E160" s="353"/>
      <c r="F160" s="353"/>
      <c r="G160" s="383"/>
      <c r="H160" s="40" t="s">
        <v>0</v>
      </c>
      <c r="I160" s="66">
        <f>I137</f>
        <v>0</v>
      </c>
      <c r="J160" s="383"/>
      <c r="K160" s="99" t="s">
        <v>0</v>
      </c>
      <c r="L160" s="104">
        <f t="shared" ref="L160:Q160" ca="1" si="85">L137</f>
        <v>0</v>
      </c>
      <c r="M160" s="105">
        <f t="shared" si="85"/>
        <v>0</v>
      </c>
      <c r="N160" s="104">
        <f t="shared" ca="1" si="85"/>
        <v>0</v>
      </c>
      <c r="O160" s="169">
        <f t="shared" si="85"/>
        <v>0</v>
      </c>
      <c r="P160" s="172">
        <f t="shared" ca="1" si="85"/>
        <v>0</v>
      </c>
      <c r="Q160" s="105">
        <f t="shared" si="85"/>
        <v>0</v>
      </c>
      <c r="R160" s="172">
        <f t="shared" ref="R160:W160" ca="1" si="86">R137</f>
        <v>0</v>
      </c>
      <c r="S160" s="105">
        <f t="shared" si="86"/>
        <v>0</v>
      </c>
      <c r="T160" s="172">
        <f t="shared" ca="1" si="86"/>
        <v>0</v>
      </c>
      <c r="U160" s="105">
        <f t="shared" si="86"/>
        <v>0</v>
      </c>
      <c r="V160" s="104">
        <f t="shared" ca="1" si="86"/>
        <v>0</v>
      </c>
      <c r="W160" s="151">
        <f t="shared" si="86"/>
        <v>0</v>
      </c>
      <c r="X160" s="227"/>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row>
    <row r="161" spans="1:45" s="33" customFormat="1" ht="20.149999999999999" customHeight="1" thickBot="1" x14ac:dyDescent="0.4">
      <c r="A161" s="244"/>
      <c r="B161" s="285"/>
      <c r="C161" s="31" t="s">
        <v>105</v>
      </c>
      <c r="D161" s="352" t="s">
        <v>26</v>
      </c>
      <c r="E161" s="353"/>
      <c r="F161" s="353"/>
      <c r="G161" s="383"/>
      <c r="H161" s="40" t="s">
        <v>0</v>
      </c>
      <c r="I161" s="69">
        <f>I151</f>
        <v>0</v>
      </c>
      <c r="J161" s="383"/>
      <c r="K161" s="99" t="s">
        <v>0</v>
      </c>
      <c r="L161" s="106">
        <f t="shared" ref="L161:Q161" ca="1" si="87">L151</f>
        <v>0</v>
      </c>
      <c r="M161" s="107">
        <f t="shared" si="87"/>
        <v>0</v>
      </c>
      <c r="N161" s="106">
        <f t="shared" ca="1" si="87"/>
        <v>0</v>
      </c>
      <c r="O161" s="177">
        <f t="shared" si="87"/>
        <v>0</v>
      </c>
      <c r="P161" s="180">
        <f t="shared" ca="1" si="87"/>
        <v>0</v>
      </c>
      <c r="Q161" s="107">
        <f t="shared" si="87"/>
        <v>0</v>
      </c>
      <c r="R161" s="180">
        <f t="shared" ref="R161:W161" ca="1" si="88">R151</f>
        <v>0</v>
      </c>
      <c r="S161" s="107">
        <f t="shared" si="88"/>
        <v>0</v>
      </c>
      <c r="T161" s="180">
        <f t="shared" ca="1" si="88"/>
        <v>0</v>
      </c>
      <c r="U161" s="107">
        <f t="shared" si="88"/>
        <v>0</v>
      </c>
      <c r="V161" s="106">
        <f t="shared" ca="1" si="88"/>
        <v>0</v>
      </c>
      <c r="W161" s="152">
        <f t="shared" si="88"/>
        <v>0</v>
      </c>
      <c r="X161" s="227"/>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row>
    <row r="162" spans="1:45" s="33" customFormat="1" ht="20.149999999999999" customHeight="1" x14ac:dyDescent="0.35">
      <c r="A162" s="244"/>
      <c r="B162" s="285"/>
      <c r="C162" s="31" t="s">
        <v>105</v>
      </c>
      <c r="D162" s="417" t="s">
        <v>27</v>
      </c>
      <c r="E162" s="353"/>
      <c r="F162" s="353"/>
      <c r="G162" s="383"/>
      <c r="H162" s="40" t="s">
        <v>0</v>
      </c>
      <c r="I162" s="71">
        <f>I159+I160+I161</f>
        <v>0</v>
      </c>
      <c r="J162" s="383"/>
      <c r="K162" s="99" t="s">
        <v>0</v>
      </c>
      <c r="L162" s="108">
        <f t="shared" ref="L162:Q162" ca="1" si="89">L159+L160+L161</f>
        <v>0</v>
      </c>
      <c r="M162" s="109">
        <f t="shared" si="89"/>
        <v>0</v>
      </c>
      <c r="N162" s="108">
        <f t="shared" ca="1" si="89"/>
        <v>0</v>
      </c>
      <c r="O162" s="178">
        <f t="shared" si="89"/>
        <v>0</v>
      </c>
      <c r="P162" s="173">
        <f t="shared" ca="1" si="89"/>
        <v>0</v>
      </c>
      <c r="Q162" s="109">
        <f t="shared" si="89"/>
        <v>0</v>
      </c>
      <c r="R162" s="173">
        <f t="shared" ref="R162:W162" ca="1" si="90">R159+R160+R161</f>
        <v>0</v>
      </c>
      <c r="S162" s="109">
        <f t="shared" si="90"/>
        <v>0</v>
      </c>
      <c r="T162" s="173">
        <f t="shared" ca="1" si="90"/>
        <v>0</v>
      </c>
      <c r="U162" s="109">
        <f t="shared" si="90"/>
        <v>0</v>
      </c>
      <c r="V162" s="108">
        <f t="shared" ca="1" si="90"/>
        <v>0</v>
      </c>
      <c r="W162" s="153">
        <f t="shared" si="90"/>
        <v>0</v>
      </c>
      <c r="X162" s="227"/>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row>
    <row r="163" spans="1:45" s="33" customFormat="1" ht="20.149999999999999" customHeight="1" thickBot="1" x14ac:dyDescent="0.4">
      <c r="A163" s="244"/>
      <c r="B163" s="285"/>
      <c r="C163" s="31" t="s">
        <v>105</v>
      </c>
      <c r="D163" s="366"/>
      <c r="E163" s="367"/>
      <c r="F163" s="367"/>
      <c r="G163" s="384"/>
      <c r="H163" s="40"/>
      <c r="I163" s="73"/>
      <c r="J163" s="384"/>
      <c r="K163" s="40"/>
      <c r="L163" s="348"/>
      <c r="M163" s="348"/>
      <c r="N163" s="348"/>
      <c r="O163" s="348"/>
      <c r="P163" s="348"/>
      <c r="Q163" s="348"/>
      <c r="R163" s="348"/>
      <c r="S163" s="348"/>
      <c r="T163" s="348"/>
      <c r="U163" s="348"/>
      <c r="V163" s="348"/>
      <c r="W163" s="349"/>
      <c r="X163" s="227"/>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row>
    <row r="164" spans="1:45" s="33" customFormat="1" ht="20.149999999999999" customHeight="1" thickBot="1" x14ac:dyDescent="0.4">
      <c r="A164" s="244"/>
      <c r="B164" s="285"/>
      <c r="C164" s="31" t="s">
        <v>105</v>
      </c>
      <c r="D164" s="429" t="s">
        <v>140</v>
      </c>
      <c r="E164" s="430"/>
      <c r="F164" s="430"/>
      <c r="G164" s="74"/>
      <c r="H164" s="75" t="s">
        <v>0</v>
      </c>
      <c r="I164" s="76">
        <f>I157-I162</f>
        <v>0</v>
      </c>
      <c r="J164" s="77"/>
      <c r="K164" s="60" t="s">
        <v>0</v>
      </c>
      <c r="L164" s="61">
        <f t="shared" ref="L164:W164" ca="1" si="91">L157-L162</f>
        <v>0</v>
      </c>
      <c r="M164" s="110">
        <f t="shared" si="91"/>
        <v>0</v>
      </c>
      <c r="N164" s="61">
        <f t="shared" ca="1" si="91"/>
        <v>0</v>
      </c>
      <c r="O164" s="170">
        <f t="shared" si="91"/>
        <v>0</v>
      </c>
      <c r="P164" s="174">
        <f t="shared" ca="1" si="91"/>
        <v>0</v>
      </c>
      <c r="Q164" s="175">
        <f t="shared" si="91"/>
        <v>0</v>
      </c>
      <c r="R164" s="174">
        <f t="shared" ca="1" si="91"/>
        <v>0</v>
      </c>
      <c r="S164" s="175">
        <f t="shared" si="91"/>
        <v>0</v>
      </c>
      <c r="T164" s="174">
        <f t="shared" ca="1" si="91"/>
        <v>0</v>
      </c>
      <c r="U164" s="175">
        <f t="shared" si="91"/>
        <v>0</v>
      </c>
      <c r="V164" s="61">
        <f t="shared" ca="1" si="91"/>
        <v>0</v>
      </c>
      <c r="W164" s="76">
        <f t="shared" si="91"/>
        <v>0</v>
      </c>
      <c r="X164" s="227"/>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row>
    <row r="165" spans="1:45" s="33" customFormat="1" ht="20.149999999999999" customHeight="1" thickBot="1" x14ac:dyDescent="0.4">
      <c r="A165" s="244"/>
      <c r="B165" s="285"/>
      <c r="C165" s="31" t="s">
        <v>105</v>
      </c>
      <c r="D165" s="410"/>
      <c r="E165" s="248"/>
      <c r="F165" s="248"/>
      <c r="G165" s="248"/>
      <c r="H165" s="248"/>
      <c r="I165" s="248"/>
      <c r="J165" s="248"/>
      <c r="K165" s="248"/>
      <c r="L165" s="248"/>
      <c r="M165" s="248"/>
      <c r="N165" s="248"/>
      <c r="O165" s="248"/>
      <c r="P165" s="248"/>
      <c r="Q165" s="248"/>
      <c r="R165" s="248"/>
      <c r="S165" s="248"/>
      <c r="T165" s="248"/>
      <c r="U165" s="248"/>
      <c r="V165" s="248"/>
      <c r="W165" s="248"/>
      <c r="X165" s="227"/>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row>
    <row r="166" spans="1:45" s="33" customFormat="1" ht="20.149999999999999" customHeight="1" x14ac:dyDescent="0.35">
      <c r="A166" s="244"/>
      <c r="B166" s="285"/>
      <c r="C166" s="31" t="s">
        <v>105</v>
      </c>
      <c r="D166" s="373" t="s">
        <v>3</v>
      </c>
      <c r="E166" s="412"/>
      <c r="F166" s="412"/>
      <c r="G166" s="374"/>
      <c r="H166" s="412"/>
      <c r="I166" s="412"/>
      <c r="J166" s="412"/>
      <c r="K166" s="577"/>
      <c r="L166" s="578"/>
      <c r="M166" s="578"/>
      <c r="N166" s="578"/>
      <c r="O166" s="578"/>
      <c r="P166" s="578"/>
      <c r="Q166" s="578"/>
      <c r="R166" s="579"/>
      <c r="S166" s="579"/>
      <c r="T166" s="579"/>
      <c r="U166" s="579"/>
      <c r="V166" s="579"/>
      <c r="W166" s="580"/>
      <c r="X166" s="227"/>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row>
    <row r="167" spans="1:45" s="33" customFormat="1" ht="20.149999999999999" customHeight="1" thickBot="1" x14ac:dyDescent="0.4">
      <c r="A167" s="244"/>
      <c r="B167" s="285"/>
      <c r="C167" s="31" t="s">
        <v>105</v>
      </c>
      <c r="D167" s="484"/>
      <c r="E167" s="428"/>
      <c r="F167" s="428"/>
      <c r="G167" s="428"/>
      <c r="H167" s="428"/>
      <c r="I167" s="428"/>
      <c r="J167" s="428"/>
      <c r="K167" s="581" t="str">
        <f>K17</f>
        <v>Begroot</v>
      </c>
      <c r="L167" s="581"/>
      <c r="M167" s="95" t="str">
        <f t="shared" ref="M167:Q168" si="92">M17</f>
        <v>Werkelijk</v>
      </c>
      <c r="N167" s="96" t="str">
        <f t="shared" si="92"/>
        <v>Begroot</v>
      </c>
      <c r="O167" s="157" t="str">
        <f t="shared" si="92"/>
        <v>Werkelijk</v>
      </c>
      <c r="P167" s="164" t="str">
        <f t="shared" si="92"/>
        <v>Begroot</v>
      </c>
      <c r="Q167" s="95" t="str">
        <f t="shared" si="92"/>
        <v>Werkelijk</v>
      </c>
      <c r="R167" s="164" t="str">
        <f t="shared" ref="R167:W167" si="93">R17</f>
        <v>Begroot</v>
      </c>
      <c r="S167" s="95" t="str">
        <f t="shared" si="93"/>
        <v>Werkelijk</v>
      </c>
      <c r="T167" s="164" t="str">
        <f t="shared" si="93"/>
        <v>Begroot</v>
      </c>
      <c r="U167" s="95" t="str">
        <f t="shared" si="93"/>
        <v>Werkelijk</v>
      </c>
      <c r="V167" s="96" t="str">
        <f t="shared" si="93"/>
        <v>Begroot</v>
      </c>
      <c r="W167" s="161" t="str">
        <f t="shared" si="93"/>
        <v>Werkelijk</v>
      </c>
      <c r="X167" s="227"/>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row>
    <row r="168" spans="1:45" s="33" customFormat="1" ht="20.149999999999999" customHeight="1" thickBot="1" x14ac:dyDescent="0.35">
      <c r="A168" s="244"/>
      <c r="B168" s="285"/>
      <c r="C168" s="31" t="s">
        <v>105</v>
      </c>
      <c r="D168" s="413"/>
      <c r="E168" s="536"/>
      <c r="F168" s="208" t="s">
        <v>151</v>
      </c>
      <c r="G168" s="382"/>
      <c r="H168" s="350" t="s">
        <v>72</v>
      </c>
      <c r="I168" s="351"/>
      <c r="J168" s="382"/>
      <c r="K168" s="569" t="e">
        <f ca="1">K18</f>
        <v>#VALUE!</v>
      </c>
      <c r="L168" s="570"/>
      <c r="M168" s="97" t="e">
        <f t="shared" ca="1" si="92"/>
        <v>#VALUE!</v>
      </c>
      <c r="N168" s="98" t="e">
        <f t="shared" ca="1" si="92"/>
        <v>#VALUE!</v>
      </c>
      <c r="O168" s="163" t="e">
        <f t="shared" ca="1" si="92"/>
        <v>#VALUE!</v>
      </c>
      <c r="P168" s="165" t="e">
        <f t="shared" ca="1" si="92"/>
        <v>#VALUE!</v>
      </c>
      <c r="Q168" s="166" t="e">
        <f t="shared" ca="1" si="92"/>
        <v>#VALUE!</v>
      </c>
      <c r="R168" s="165" t="e">
        <f t="shared" ref="R168:W168" ca="1" si="94">R18</f>
        <v>#VALUE!</v>
      </c>
      <c r="S168" s="166" t="e">
        <f t="shared" ca="1" si="94"/>
        <v>#VALUE!</v>
      </c>
      <c r="T168" s="165" t="e">
        <f t="shared" ca="1" si="94"/>
        <v>#VALUE!</v>
      </c>
      <c r="U168" s="166" t="e">
        <f t="shared" ca="1" si="94"/>
        <v>#VALUE!</v>
      </c>
      <c r="V168" s="98" t="e">
        <f t="shared" ca="1" si="94"/>
        <v>#VALUE!</v>
      </c>
      <c r="W168" s="162" t="e">
        <f t="shared" ca="1" si="94"/>
        <v>#VALUE!</v>
      </c>
      <c r="X168" s="230" t="s">
        <v>155</v>
      </c>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row>
    <row r="169" spans="1:45" s="33" customFormat="1" ht="20.149999999999999" customHeight="1" x14ac:dyDescent="0.35">
      <c r="A169" s="244"/>
      <c r="B169" s="285"/>
      <c r="C169" s="31" t="s">
        <v>105</v>
      </c>
      <c r="D169" s="417" t="s">
        <v>28</v>
      </c>
      <c r="E169" s="582"/>
      <c r="F169" s="209">
        <f>'Komend jaar'!I169</f>
        <v>0</v>
      </c>
      <c r="G169" s="383"/>
      <c r="H169" s="40" t="s">
        <v>0</v>
      </c>
      <c r="I169" s="65">
        <f>I157</f>
        <v>0</v>
      </c>
      <c r="J169" s="383"/>
      <c r="K169" s="99" t="s">
        <v>0</v>
      </c>
      <c r="L169" s="100">
        <f t="shared" ref="L169:Q169" ca="1" si="95">L157</f>
        <v>0</v>
      </c>
      <c r="M169" s="101">
        <f t="shared" si="95"/>
        <v>0</v>
      </c>
      <c r="N169" s="100">
        <f t="shared" ca="1" si="95"/>
        <v>0</v>
      </c>
      <c r="O169" s="101">
        <f t="shared" si="95"/>
        <v>0</v>
      </c>
      <c r="P169" s="100">
        <f t="shared" ca="1" si="95"/>
        <v>0</v>
      </c>
      <c r="Q169" s="149">
        <f t="shared" si="95"/>
        <v>0</v>
      </c>
      <c r="R169" s="100">
        <f t="shared" ref="R169:W169" ca="1" si="96">R157</f>
        <v>0</v>
      </c>
      <c r="S169" s="149">
        <f t="shared" si="96"/>
        <v>0</v>
      </c>
      <c r="T169" s="100">
        <f t="shared" ca="1" si="96"/>
        <v>0</v>
      </c>
      <c r="U169" s="149">
        <f t="shared" si="96"/>
        <v>0</v>
      </c>
      <c r="V169" s="100">
        <f t="shared" ca="1" si="96"/>
        <v>0</v>
      </c>
      <c r="W169" s="149">
        <f t="shared" si="96"/>
        <v>0</v>
      </c>
      <c r="X169" s="227"/>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row>
    <row r="170" spans="1:45" s="33" customFormat="1" ht="20.149999999999999" customHeight="1" x14ac:dyDescent="0.35">
      <c r="A170" s="244"/>
      <c r="B170" s="285"/>
      <c r="C170" s="31" t="s">
        <v>105</v>
      </c>
      <c r="D170" s="388"/>
      <c r="E170" s="593"/>
      <c r="F170" s="207"/>
      <c r="G170" s="383"/>
      <c r="H170" s="56"/>
      <c r="I170" s="57"/>
      <c r="J170" s="383"/>
      <c r="K170" s="56"/>
      <c r="L170" s="571"/>
      <c r="M170" s="571"/>
      <c r="N170" s="571"/>
      <c r="O170" s="571"/>
      <c r="P170" s="571"/>
      <c r="Q170" s="571"/>
      <c r="R170" s="572"/>
      <c r="S170" s="572"/>
      <c r="T170" s="572"/>
      <c r="U170" s="572"/>
      <c r="V170" s="572"/>
      <c r="W170" s="573"/>
      <c r="X170" s="227"/>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row>
    <row r="171" spans="1:45" s="33" customFormat="1" ht="20.149999999999999" customHeight="1" x14ac:dyDescent="0.35">
      <c r="A171" s="244"/>
      <c r="B171" s="285"/>
      <c r="C171" s="31" t="s">
        <v>105</v>
      </c>
      <c r="D171" s="508" t="s">
        <v>29</v>
      </c>
      <c r="E171" s="592"/>
      <c r="F171" s="209">
        <f>'Komend jaar'!I171</f>
        <v>0</v>
      </c>
      <c r="G171" s="383"/>
      <c r="H171" s="40" t="s">
        <v>0</v>
      </c>
      <c r="I171" s="66">
        <f>I50</f>
        <v>0</v>
      </c>
      <c r="J171" s="383"/>
      <c r="K171" s="99" t="s">
        <v>0</v>
      </c>
      <c r="L171" s="102">
        <f t="shared" ref="L171:Q171" ca="1" si="97">L50</f>
        <v>0</v>
      </c>
      <c r="M171" s="103">
        <f t="shared" si="97"/>
        <v>0</v>
      </c>
      <c r="N171" s="102">
        <f t="shared" ca="1" si="97"/>
        <v>0</v>
      </c>
      <c r="O171" s="167">
        <f t="shared" si="97"/>
        <v>0</v>
      </c>
      <c r="P171" s="171">
        <f t="shared" ca="1" si="97"/>
        <v>0</v>
      </c>
      <c r="Q171" s="103">
        <f t="shared" si="97"/>
        <v>0</v>
      </c>
      <c r="R171" s="171">
        <f t="shared" ref="R171:W171" ca="1" si="98">R50</f>
        <v>0</v>
      </c>
      <c r="S171" s="103">
        <f t="shared" si="98"/>
        <v>0</v>
      </c>
      <c r="T171" s="171">
        <f t="shared" ca="1" si="98"/>
        <v>0</v>
      </c>
      <c r="U171" s="103">
        <f t="shared" si="98"/>
        <v>0</v>
      </c>
      <c r="V171" s="102">
        <f t="shared" ca="1" si="98"/>
        <v>0</v>
      </c>
      <c r="W171" s="150">
        <f t="shared" si="98"/>
        <v>0</v>
      </c>
      <c r="X171" s="227"/>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row>
    <row r="172" spans="1:45" s="33" customFormat="1" ht="20.149999999999999" customHeight="1" x14ac:dyDescent="0.35">
      <c r="A172" s="244"/>
      <c r="B172" s="285"/>
      <c r="C172" s="31" t="s">
        <v>105</v>
      </c>
      <c r="D172" s="352" t="s">
        <v>30</v>
      </c>
      <c r="E172" s="582"/>
      <c r="F172" s="209">
        <f>'Komend jaar'!I172</f>
        <v>0</v>
      </c>
      <c r="G172" s="383"/>
      <c r="H172" s="40" t="s">
        <v>0</v>
      </c>
      <c r="I172" s="66">
        <f>I62</f>
        <v>0</v>
      </c>
      <c r="J172" s="383"/>
      <c r="K172" s="99" t="s">
        <v>0</v>
      </c>
      <c r="L172" s="104">
        <f t="shared" ref="L172:Q172" ca="1" si="99">L62</f>
        <v>0</v>
      </c>
      <c r="M172" s="103">
        <f t="shared" si="99"/>
        <v>0</v>
      </c>
      <c r="N172" s="104">
        <f t="shared" ca="1" si="99"/>
        <v>0</v>
      </c>
      <c r="O172" s="167">
        <f t="shared" si="99"/>
        <v>0</v>
      </c>
      <c r="P172" s="172">
        <f t="shared" ca="1" si="99"/>
        <v>0</v>
      </c>
      <c r="Q172" s="103">
        <f t="shared" si="99"/>
        <v>0</v>
      </c>
      <c r="R172" s="172">
        <f t="shared" ref="R172:W172" ca="1" si="100">R62</f>
        <v>0</v>
      </c>
      <c r="S172" s="103">
        <f t="shared" si="100"/>
        <v>0</v>
      </c>
      <c r="T172" s="172">
        <f t="shared" ca="1" si="100"/>
        <v>0</v>
      </c>
      <c r="U172" s="103">
        <f t="shared" si="100"/>
        <v>0</v>
      </c>
      <c r="V172" s="104">
        <f t="shared" ca="1" si="100"/>
        <v>0</v>
      </c>
      <c r="W172" s="150">
        <f t="shared" si="100"/>
        <v>0</v>
      </c>
      <c r="X172" s="227"/>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row>
    <row r="173" spans="1:45" s="33" customFormat="1" ht="20.149999999999999" customHeight="1" x14ac:dyDescent="0.35">
      <c r="A173" s="244"/>
      <c r="B173" s="285"/>
      <c r="C173" s="31" t="s">
        <v>105</v>
      </c>
      <c r="D173" s="352" t="s">
        <v>31</v>
      </c>
      <c r="E173" s="582"/>
      <c r="F173" s="209">
        <f>'Komend jaar'!I173</f>
        <v>0</v>
      </c>
      <c r="G173" s="383"/>
      <c r="H173" s="40" t="s">
        <v>0</v>
      </c>
      <c r="I173" s="66">
        <f>I77</f>
        <v>0</v>
      </c>
      <c r="J173" s="383"/>
      <c r="K173" s="99" t="s">
        <v>0</v>
      </c>
      <c r="L173" s="104">
        <f t="shared" ref="L173:Q173" ca="1" si="101">L77</f>
        <v>0</v>
      </c>
      <c r="M173" s="103">
        <f t="shared" si="101"/>
        <v>0</v>
      </c>
      <c r="N173" s="104">
        <f t="shared" ca="1" si="101"/>
        <v>0</v>
      </c>
      <c r="O173" s="167">
        <f t="shared" si="101"/>
        <v>0</v>
      </c>
      <c r="P173" s="172">
        <f t="shared" ca="1" si="101"/>
        <v>0</v>
      </c>
      <c r="Q173" s="103">
        <f t="shared" si="101"/>
        <v>0</v>
      </c>
      <c r="R173" s="172">
        <f t="shared" ref="R173:W173" ca="1" si="102">R77</f>
        <v>0</v>
      </c>
      <c r="S173" s="103">
        <f t="shared" si="102"/>
        <v>0</v>
      </c>
      <c r="T173" s="172">
        <f t="shared" ca="1" si="102"/>
        <v>0</v>
      </c>
      <c r="U173" s="103">
        <f t="shared" si="102"/>
        <v>0</v>
      </c>
      <c r="V173" s="104">
        <f t="shared" ca="1" si="102"/>
        <v>0</v>
      </c>
      <c r="W173" s="150">
        <f t="shared" si="102"/>
        <v>0</v>
      </c>
      <c r="X173" s="227"/>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row>
    <row r="174" spans="1:45" s="33" customFormat="1" ht="20.149999999999999" customHeight="1" x14ac:dyDescent="0.35">
      <c r="A174" s="244"/>
      <c r="B174" s="285"/>
      <c r="C174" s="31" t="s">
        <v>107</v>
      </c>
      <c r="D174" s="352" t="s">
        <v>100</v>
      </c>
      <c r="E174" s="582"/>
      <c r="F174" s="209">
        <f>'Komend jaar'!I174</f>
        <v>0</v>
      </c>
      <c r="G174" s="383"/>
      <c r="H174" s="40" t="s">
        <v>0</v>
      </c>
      <c r="I174" s="66">
        <f>I92</f>
        <v>0</v>
      </c>
      <c r="J174" s="383"/>
      <c r="K174" s="99" t="s">
        <v>0</v>
      </c>
      <c r="L174" s="104">
        <f t="shared" ref="L174:Q174" ca="1" si="103">L92</f>
        <v>0</v>
      </c>
      <c r="M174" s="103">
        <f t="shared" si="103"/>
        <v>0</v>
      </c>
      <c r="N174" s="104">
        <f t="shared" ca="1" si="103"/>
        <v>0</v>
      </c>
      <c r="O174" s="167">
        <f t="shared" si="103"/>
        <v>0</v>
      </c>
      <c r="P174" s="172">
        <f t="shared" ca="1" si="103"/>
        <v>0</v>
      </c>
      <c r="Q174" s="103">
        <f t="shared" si="103"/>
        <v>0</v>
      </c>
      <c r="R174" s="172">
        <f t="shared" ref="R174:W174" ca="1" si="104">R92</f>
        <v>0</v>
      </c>
      <c r="S174" s="103">
        <f t="shared" si="104"/>
        <v>0</v>
      </c>
      <c r="T174" s="172">
        <f t="shared" ca="1" si="104"/>
        <v>0</v>
      </c>
      <c r="U174" s="103">
        <f t="shared" si="104"/>
        <v>0</v>
      </c>
      <c r="V174" s="104">
        <f t="shared" ca="1" si="104"/>
        <v>0</v>
      </c>
      <c r="W174" s="150">
        <f t="shared" si="104"/>
        <v>0</v>
      </c>
      <c r="X174" s="227"/>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row>
    <row r="175" spans="1:45" s="33" customFormat="1" ht="20.149999999999999" customHeight="1" x14ac:dyDescent="0.35">
      <c r="A175" s="244"/>
      <c r="B175" s="285"/>
      <c r="C175" s="31" t="s">
        <v>105</v>
      </c>
      <c r="D175" s="352" t="s">
        <v>32</v>
      </c>
      <c r="E175" s="582"/>
      <c r="F175" s="209">
        <f>'Komend jaar'!I175</f>
        <v>0</v>
      </c>
      <c r="G175" s="383"/>
      <c r="H175" s="40" t="s">
        <v>0</v>
      </c>
      <c r="I175" s="66">
        <f>I105</f>
        <v>0</v>
      </c>
      <c r="J175" s="383"/>
      <c r="K175" s="99" t="s">
        <v>0</v>
      </c>
      <c r="L175" s="104">
        <f t="shared" ref="L175:Q175" ca="1" si="105">L105</f>
        <v>0</v>
      </c>
      <c r="M175" s="103">
        <f t="shared" si="105"/>
        <v>0</v>
      </c>
      <c r="N175" s="104">
        <f t="shared" ca="1" si="105"/>
        <v>0</v>
      </c>
      <c r="O175" s="167">
        <f t="shared" si="105"/>
        <v>0</v>
      </c>
      <c r="P175" s="172">
        <f t="shared" ca="1" si="105"/>
        <v>0</v>
      </c>
      <c r="Q175" s="103">
        <f t="shared" si="105"/>
        <v>0</v>
      </c>
      <c r="R175" s="172">
        <f t="shared" ref="R175:W175" ca="1" si="106">R105</f>
        <v>0</v>
      </c>
      <c r="S175" s="103">
        <f t="shared" si="106"/>
        <v>0</v>
      </c>
      <c r="T175" s="172">
        <f t="shared" ca="1" si="106"/>
        <v>0</v>
      </c>
      <c r="U175" s="103">
        <f t="shared" si="106"/>
        <v>0</v>
      </c>
      <c r="V175" s="104">
        <f t="shared" ca="1" si="106"/>
        <v>0</v>
      </c>
      <c r="W175" s="150">
        <f t="shared" si="106"/>
        <v>0</v>
      </c>
      <c r="X175" s="227"/>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row>
    <row r="176" spans="1:45" s="33" customFormat="1" ht="20.149999999999999" customHeight="1" x14ac:dyDescent="0.35">
      <c r="A176" s="244"/>
      <c r="B176" s="285"/>
      <c r="C176" s="31" t="s">
        <v>105</v>
      </c>
      <c r="D176" s="352" t="s">
        <v>33</v>
      </c>
      <c r="E176" s="582"/>
      <c r="F176" s="209">
        <f>'Komend jaar'!I176</f>
        <v>0</v>
      </c>
      <c r="G176" s="383"/>
      <c r="H176" s="40" t="s">
        <v>0</v>
      </c>
      <c r="I176" s="66">
        <f>I119</f>
        <v>0</v>
      </c>
      <c r="J176" s="383"/>
      <c r="K176" s="99" t="s">
        <v>0</v>
      </c>
      <c r="L176" s="104">
        <f t="shared" ref="L176:Q176" ca="1" si="107">L119</f>
        <v>0</v>
      </c>
      <c r="M176" s="103">
        <f t="shared" si="107"/>
        <v>0</v>
      </c>
      <c r="N176" s="104">
        <f t="shared" ca="1" si="107"/>
        <v>0</v>
      </c>
      <c r="O176" s="167">
        <f t="shared" si="107"/>
        <v>0</v>
      </c>
      <c r="P176" s="172">
        <f t="shared" ca="1" si="107"/>
        <v>0</v>
      </c>
      <c r="Q176" s="103">
        <f t="shared" si="107"/>
        <v>0</v>
      </c>
      <c r="R176" s="172">
        <f t="shared" ref="R176:W176" ca="1" si="108">R119</f>
        <v>0</v>
      </c>
      <c r="S176" s="103">
        <f t="shared" si="108"/>
        <v>0</v>
      </c>
      <c r="T176" s="172">
        <f t="shared" ca="1" si="108"/>
        <v>0</v>
      </c>
      <c r="U176" s="103">
        <f t="shared" si="108"/>
        <v>0</v>
      </c>
      <c r="V176" s="104">
        <f t="shared" ca="1" si="108"/>
        <v>0</v>
      </c>
      <c r="W176" s="150">
        <f t="shared" si="108"/>
        <v>0</v>
      </c>
      <c r="X176" s="227"/>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row>
    <row r="177" spans="1:45" s="33" customFormat="1" ht="20.149999999999999" customHeight="1" x14ac:dyDescent="0.35">
      <c r="A177" s="244"/>
      <c r="B177" s="285"/>
      <c r="C177" s="31" t="s">
        <v>105</v>
      </c>
      <c r="D177" s="352" t="s">
        <v>36</v>
      </c>
      <c r="E177" s="582"/>
      <c r="F177" s="209">
        <f>'Komend jaar'!I177</f>
        <v>0</v>
      </c>
      <c r="G177" s="383"/>
      <c r="H177" s="40" t="s">
        <v>0</v>
      </c>
      <c r="I177" s="66">
        <f>I137</f>
        <v>0</v>
      </c>
      <c r="J177" s="383"/>
      <c r="K177" s="99" t="s">
        <v>0</v>
      </c>
      <c r="L177" s="104">
        <f t="shared" ref="L177:Q177" ca="1" si="109">L137</f>
        <v>0</v>
      </c>
      <c r="M177" s="103">
        <f t="shared" si="109"/>
        <v>0</v>
      </c>
      <c r="N177" s="104">
        <f t="shared" ca="1" si="109"/>
        <v>0</v>
      </c>
      <c r="O177" s="167">
        <f t="shared" si="109"/>
        <v>0</v>
      </c>
      <c r="P177" s="172">
        <f t="shared" ca="1" si="109"/>
        <v>0</v>
      </c>
      <c r="Q177" s="103">
        <f t="shared" si="109"/>
        <v>0</v>
      </c>
      <c r="R177" s="172">
        <f t="shared" ref="R177:W177" ca="1" si="110">R137</f>
        <v>0</v>
      </c>
      <c r="S177" s="103">
        <f t="shared" si="110"/>
        <v>0</v>
      </c>
      <c r="T177" s="172">
        <f t="shared" ca="1" si="110"/>
        <v>0</v>
      </c>
      <c r="U177" s="103">
        <f t="shared" si="110"/>
        <v>0</v>
      </c>
      <c r="V177" s="104">
        <f t="shared" ca="1" si="110"/>
        <v>0</v>
      </c>
      <c r="W177" s="150">
        <f t="shared" si="110"/>
        <v>0</v>
      </c>
      <c r="X177" s="227"/>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row>
    <row r="178" spans="1:45" s="33" customFormat="1" ht="20.149999999999999" customHeight="1" thickBot="1" x14ac:dyDescent="0.4">
      <c r="A178" s="244"/>
      <c r="B178" s="285"/>
      <c r="C178" s="31" t="s">
        <v>105</v>
      </c>
      <c r="D178" s="352" t="s">
        <v>34</v>
      </c>
      <c r="E178" s="582"/>
      <c r="F178" s="210">
        <f>'Komend jaar'!I178</f>
        <v>0</v>
      </c>
      <c r="G178" s="383"/>
      <c r="H178" s="40" t="s">
        <v>0</v>
      </c>
      <c r="I178" s="66">
        <f>I151</f>
        <v>0</v>
      </c>
      <c r="J178" s="383"/>
      <c r="K178" s="99" t="s">
        <v>0</v>
      </c>
      <c r="L178" s="104">
        <f t="shared" ref="L178:Q178" ca="1" si="111">L151</f>
        <v>0</v>
      </c>
      <c r="M178" s="154">
        <f t="shared" si="111"/>
        <v>0</v>
      </c>
      <c r="N178" s="104">
        <f t="shared" ca="1" si="111"/>
        <v>0</v>
      </c>
      <c r="O178" s="168">
        <f t="shared" si="111"/>
        <v>0</v>
      </c>
      <c r="P178" s="172">
        <f t="shared" ca="1" si="111"/>
        <v>0</v>
      </c>
      <c r="Q178" s="154">
        <f t="shared" si="111"/>
        <v>0</v>
      </c>
      <c r="R178" s="172">
        <f t="shared" ref="R178:W178" ca="1" si="112">R151</f>
        <v>0</v>
      </c>
      <c r="S178" s="154">
        <f t="shared" si="112"/>
        <v>0</v>
      </c>
      <c r="T178" s="172">
        <f t="shared" ca="1" si="112"/>
        <v>0</v>
      </c>
      <c r="U178" s="154">
        <f t="shared" si="112"/>
        <v>0</v>
      </c>
      <c r="V178" s="104">
        <f t="shared" ca="1" si="112"/>
        <v>0</v>
      </c>
      <c r="W178" s="155">
        <f t="shared" si="112"/>
        <v>0</v>
      </c>
      <c r="X178" s="227"/>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row>
    <row r="179" spans="1:45" s="33" customFormat="1" ht="20.149999999999999" customHeight="1" x14ac:dyDescent="0.35">
      <c r="A179" s="244"/>
      <c r="B179" s="285"/>
      <c r="C179" s="31" t="s">
        <v>105</v>
      </c>
      <c r="D179" s="417" t="s">
        <v>27</v>
      </c>
      <c r="E179" s="582"/>
      <c r="F179" s="211">
        <f>'Komend jaar'!I179</f>
        <v>0</v>
      </c>
      <c r="G179" s="383"/>
      <c r="H179" s="40" t="s">
        <v>0</v>
      </c>
      <c r="I179" s="71">
        <f>SUM(I171:I178)</f>
        <v>0</v>
      </c>
      <c r="J179" s="383"/>
      <c r="K179" s="99" t="s">
        <v>0</v>
      </c>
      <c r="L179" s="108">
        <f t="shared" ref="L179:Q179" ca="1" si="113">SUM(L171:L178)</f>
        <v>0</v>
      </c>
      <c r="M179" s="105">
        <f t="shared" si="113"/>
        <v>0</v>
      </c>
      <c r="N179" s="108">
        <f t="shared" ca="1" si="113"/>
        <v>0</v>
      </c>
      <c r="O179" s="169">
        <f t="shared" si="113"/>
        <v>0</v>
      </c>
      <c r="P179" s="173">
        <f t="shared" ca="1" si="113"/>
        <v>0</v>
      </c>
      <c r="Q179" s="105">
        <f t="shared" si="113"/>
        <v>0</v>
      </c>
      <c r="R179" s="173">
        <f t="shared" ref="R179:W179" ca="1" si="114">SUM(R171:R178)</f>
        <v>0</v>
      </c>
      <c r="S179" s="105">
        <f t="shared" si="114"/>
        <v>0</v>
      </c>
      <c r="T179" s="173">
        <f t="shared" ca="1" si="114"/>
        <v>0</v>
      </c>
      <c r="U179" s="105">
        <f t="shared" si="114"/>
        <v>0</v>
      </c>
      <c r="V179" s="108">
        <f t="shared" ca="1" si="114"/>
        <v>0</v>
      </c>
      <c r="W179" s="151">
        <f t="shared" si="114"/>
        <v>0</v>
      </c>
      <c r="X179" s="227"/>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row>
    <row r="180" spans="1:45" s="33" customFormat="1" ht="20.149999999999999" customHeight="1" thickBot="1" x14ac:dyDescent="0.4">
      <c r="A180" s="244"/>
      <c r="B180" s="285"/>
      <c r="C180" s="31" t="s">
        <v>105</v>
      </c>
      <c r="D180" s="366"/>
      <c r="E180" s="367"/>
      <c r="F180" s="367"/>
      <c r="G180" s="384"/>
      <c r="H180" s="40"/>
      <c r="I180" s="73"/>
      <c r="J180" s="384"/>
      <c r="K180" s="40"/>
      <c r="L180" s="348"/>
      <c r="M180" s="348"/>
      <c r="N180" s="348"/>
      <c r="O180" s="348"/>
      <c r="P180" s="348"/>
      <c r="Q180" s="348"/>
      <c r="R180" s="589"/>
      <c r="S180" s="589"/>
      <c r="T180" s="589"/>
      <c r="U180" s="589"/>
      <c r="V180" s="589"/>
      <c r="W180" s="590"/>
      <c r="X180" s="227"/>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row>
    <row r="181" spans="1:45" s="33" customFormat="1" ht="20.149999999999999" customHeight="1" thickBot="1" x14ac:dyDescent="0.4">
      <c r="A181" s="244"/>
      <c r="B181" s="285"/>
      <c r="C181" s="31" t="s">
        <v>105</v>
      </c>
      <c r="D181" s="429" t="s">
        <v>140</v>
      </c>
      <c r="E181" s="430"/>
      <c r="F181" s="430"/>
      <c r="G181" s="74"/>
      <c r="H181" s="75" t="s">
        <v>0</v>
      </c>
      <c r="I181" s="79">
        <f>I169-I179</f>
        <v>0</v>
      </c>
      <c r="J181" s="77"/>
      <c r="K181" s="60" t="s">
        <v>0</v>
      </c>
      <c r="L181" s="61">
        <f t="shared" ref="L181:W181" ca="1" si="115">L169-L179</f>
        <v>0</v>
      </c>
      <c r="M181" s="110">
        <f t="shared" si="115"/>
        <v>0</v>
      </c>
      <c r="N181" s="61">
        <f t="shared" ca="1" si="115"/>
        <v>0</v>
      </c>
      <c r="O181" s="170">
        <f t="shared" si="115"/>
        <v>0</v>
      </c>
      <c r="P181" s="174">
        <f t="shared" ca="1" si="115"/>
        <v>0</v>
      </c>
      <c r="Q181" s="175">
        <f t="shared" si="115"/>
        <v>0</v>
      </c>
      <c r="R181" s="174">
        <f t="shared" ca="1" si="115"/>
        <v>0</v>
      </c>
      <c r="S181" s="175">
        <f t="shared" si="115"/>
        <v>0</v>
      </c>
      <c r="T181" s="174">
        <f t="shared" ca="1" si="115"/>
        <v>0</v>
      </c>
      <c r="U181" s="175">
        <f t="shared" si="115"/>
        <v>0</v>
      </c>
      <c r="V181" s="61">
        <f t="shared" ca="1" si="115"/>
        <v>0</v>
      </c>
      <c r="W181" s="78">
        <f t="shared" si="115"/>
        <v>0</v>
      </c>
      <c r="X181" s="227"/>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row>
    <row r="182" spans="1:45" s="33" customFormat="1" ht="18.649999999999999" customHeight="1" thickBot="1" x14ac:dyDescent="0.4">
      <c r="A182" s="329"/>
      <c r="B182" s="285"/>
      <c r="C182" s="30" t="s">
        <v>105</v>
      </c>
      <c r="D182" s="574"/>
      <c r="E182" s="575"/>
      <c r="F182" s="575"/>
      <c r="G182" s="575"/>
      <c r="H182" s="575"/>
      <c r="I182" s="575"/>
      <c r="J182" s="575"/>
      <c r="K182" s="575"/>
      <c r="L182" s="575"/>
      <c r="M182" s="575"/>
      <c r="N182" s="575"/>
      <c r="O182" s="575"/>
      <c r="P182" s="575"/>
      <c r="Q182" s="575"/>
      <c r="R182" s="575"/>
      <c r="S182" s="575"/>
      <c r="T182" s="575"/>
      <c r="U182" s="575"/>
      <c r="V182" s="575"/>
      <c r="W182" s="575"/>
      <c r="X182" s="231"/>
      <c r="Y182"/>
      <c r="Z182"/>
      <c r="AA182"/>
      <c r="AB182"/>
      <c r="AC182"/>
      <c r="AD182"/>
      <c r="AE182"/>
      <c r="AF182"/>
      <c r="AG182"/>
      <c r="AH182"/>
      <c r="AI182"/>
      <c r="AJ182"/>
      <c r="AK182"/>
      <c r="AL182"/>
      <c r="AM182"/>
      <c r="AN182"/>
      <c r="AO182"/>
      <c r="AP182"/>
      <c r="AQ182"/>
      <c r="AR182"/>
      <c r="AS182"/>
    </row>
    <row r="183" spans="1:45" s="33" customFormat="1" ht="40.25" customHeight="1" thickBot="1" x14ac:dyDescent="0.45">
      <c r="A183" s="244"/>
      <c r="B183" s="285"/>
      <c r="C183" s="30" t="s">
        <v>105</v>
      </c>
      <c r="D183" s="586" t="s">
        <v>152</v>
      </c>
      <c r="E183" s="587"/>
      <c r="F183" s="587"/>
      <c r="G183" s="587"/>
      <c r="H183" s="587"/>
      <c r="I183" s="587"/>
      <c r="J183" s="587"/>
      <c r="K183" s="587"/>
      <c r="L183" s="587"/>
      <c r="M183" s="587"/>
      <c r="N183" s="587"/>
      <c r="O183" s="587"/>
      <c r="P183" s="587"/>
      <c r="Q183" s="587"/>
      <c r="R183" s="587"/>
      <c r="S183" s="587"/>
      <c r="T183" s="587"/>
      <c r="U183" s="587"/>
      <c r="V183" s="587"/>
      <c r="W183" s="588"/>
      <c r="X183" s="231"/>
      <c r="Y183"/>
      <c r="Z183"/>
      <c r="AA183"/>
      <c r="AB183"/>
      <c r="AC183"/>
      <c r="AD183"/>
      <c r="AE183"/>
      <c r="AF183"/>
      <c r="AG183"/>
      <c r="AH183"/>
      <c r="AI183"/>
      <c r="AJ183"/>
      <c r="AK183"/>
      <c r="AL183"/>
      <c r="AM183"/>
      <c r="AN183"/>
      <c r="AO183"/>
      <c r="AP183"/>
      <c r="AQ183"/>
      <c r="AR183"/>
      <c r="AS183"/>
    </row>
    <row r="184" spans="1:45" s="33" customFormat="1" ht="313.75" customHeight="1" x14ac:dyDescent="0.35">
      <c r="A184" s="244"/>
      <c r="B184" s="285"/>
      <c r="C184" s="30" t="s">
        <v>105</v>
      </c>
      <c r="D184" s="591"/>
      <c r="E184" s="329"/>
      <c r="F184" s="329"/>
      <c r="G184" s="329"/>
      <c r="H184" s="329"/>
      <c r="I184" s="329"/>
      <c r="J184" s="329"/>
      <c r="K184" s="329"/>
      <c r="L184" s="329"/>
      <c r="M184" s="329"/>
      <c r="N184" s="329"/>
      <c r="O184" s="329"/>
      <c r="P184" s="329"/>
      <c r="Q184" s="329"/>
      <c r="R184" s="329"/>
      <c r="S184" s="329"/>
      <c r="T184" s="329"/>
      <c r="U184" s="329"/>
      <c r="V184" s="329"/>
      <c r="W184" s="329"/>
      <c r="X184" s="231"/>
      <c r="Y184"/>
      <c r="Z184"/>
      <c r="AA184"/>
      <c r="AB184"/>
      <c r="AC184"/>
      <c r="AD184"/>
      <c r="AE184"/>
      <c r="AF184"/>
      <c r="AG184"/>
      <c r="AH184"/>
      <c r="AI184"/>
      <c r="AJ184"/>
      <c r="AK184"/>
      <c r="AL184"/>
      <c r="AM184"/>
      <c r="AN184"/>
      <c r="AO184"/>
      <c r="AP184"/>
      <c r="AQ184"/>
      <c r="AR184"/>
      <c r="AS184"/>
    </row>
    <row r="185" spans="1:45" s="33" customFormat="1" ht="20.149999999999999" customHeight="1" x14ac:dyDescent="0.4">
      <c r="A185" s="244"/>
      <c r="B185" s="285"/>
      <c r="C185" s="30"/>
      <c r="D185" s="195"/>
      <c r="E185"/>
      <c r="F185"/>
      <c r="G185"/>
      <c r="H185"/>
      <c r="I185"/>
      <c r="J185"/>
      <c r="K185"/>
      <c r="L185"/>
      <c r="M185"/>
      <c r="N185"/>
      <c r="O185"/>
      <c r="P185"/>
      <c r="Q185"/>
      <c r="R185"/>
      <c r="S185"/>
      <c r="T185"/>
      <c r="U185"/>
      <c r="V185"/>
      <c r="W185"/>
      <c r="X185" s="222"/>
      <c r="Y185"/>
      <c r="Z185"/>
      <c r="AA185"/>
      <c r="AB185"/>
      <c r="AC185"/>
      <c r="AD185"/>
      <c r="AE185"/>
      <c r="AF185"/>
      <c r="AG185"/>
      <c r="AH185"/>
      <c r="AI185"/>
      <c r="AJ185"/>
      <c r="AK185"/>
      <c r="AL185"/>
      <c r="AM185"/>
      <c r="AN185"/>
      <c r="AO185"/>
      <c r="AP185"/>
      <c r="AQ185"/>
      <c r="AR185"/>
      <c r="AS185"/>
    </row>
    <row r="186" spans="1:45" s="33" customFormat="1" ht="0.15" customHeight="1" x14ac:dyDescent="0.4">
      <c r="A186" s="244"/>
      <c r="B186" s="285"/>
      <c r="C186" s="30"/>
      <c r="D186" s="196"/>
      <c r="E186" s="203" t="s">
        <v>144</v>
      </c>
      <c r="F186" s="203" t="s">
        <v>145</v>
      </c>
      <c r="G186" s="522" t="s">
        <v>146</v>
      </c>
      <c r="H186" s="522"/>
      <c r="I186" s="522"/>
      <c r="J186" s="522"/>
      <c r="K186" s="522"/>
      <c r="L186" s="522" t="s">
        <v>147</v>
      </c>
      <c r="M186" s="522"/>
      <c r="N186" s="522" t="s">
        <v>148</v>
      </c>
      <c r="O186" s="522"/>
      <c r="P186" s="523"/>
      <c r="Q186" s="528" t="s">
        <v>149</v>
      </c>
      <c r="R186" s="528"/>
      <c r="S186" s="528"/>
      <c r="T186" s="528" t="s">
        <v>150</v>
      </c>
      <c r="U186" s="528"/>
      <c r="V186" s="529"/>
      <c r="W186"/>
      <c r="X186" s="222"/>
      <c r="Y186"/>
      <c r="Z186"/>
      <c r="AA186"/>
      <c r="AB186"/>
      <c r="AC186"/>
      <c r="AD186"/>
      <c r="AE186"/>
      <c r="AF186"/>
      <c r="AG186"/>
      <c r="AH186"/>
      <c r="AI186"/>
      <c r="AJ186"/>
      <c r="AK186"/>
      <c r="AL186"/>
      <c r="AM186"/>
      <c r="AN186"/>
      <c r="AO186"/>
      <c r="AP186"/>
      <c r="AQ186"/>
      <c r="AR186"/>
      <c r="AS186"/>
    </row>
    <row r="187" spans="1:45" s="33" customFormat="1" ht="0.15" customHeight="1" x14ac:dyDescent="0.4">
      <c r="A187" s="244"/>
      <c r="B187" s="285"/>
      <c r="C187" s="30"/>
      <c r="D187" s="197">
        <v>1</v>
      </c>
      <c r="E187" s="199" t="e">
        <f ca="1">M168</f>
        <v>#VALUE!</v>
      </c>
      <c r="F187" s="201">
        <f ca="1">L181</f>
        <v>0</v>
      </c>
      <c r="G187" s="524">
        <f>M181</f>
        <v>0</v>
      </c>
      <c r="H187" s="524"/>
      <c r="I187" s="524"/>
      <c r="J187" s="524"/>
      <c r="K187" s="524"/>
      <c r="L187" s="524">
        <f ca="1">F187</f>
        <v>0</v>
      </c>
      <c r="M187" s="524"/>
      <c r="N187" s="524">
        <f>IF(Q187+T187=0,0,(IF(G187=0,F187,G187)))</f>
        <v>0</v>
      </c>
      <c r="O187" s="524"/>
      <c r="P187" s="530"/>
      <c r="Q187" s="524">
        <f>M169</f>
        <v>0</v>
      </c>
      <c r="R187" s="524"/>
      <c r="S187" s="524"/>
      <c r="T187" s="524">
        <f>M179</f>
        <v>0</v>
      </c>
      <c r="U187" s="524"/>
      <c r="V187" s="527"/>
      <c r="W187"/>
      <c r="X187" s="222"/>
      <c r="Y187"/>
      <c r="Z187"/>
      <c r="AA187"/>
      <c r="AB187"/>
      <c r="AC187"/>
      <c r="AD187"/>
      <c r="AE187"/>
      <c r="AF187"/>
      <c r="AG187"/>
      <c r="AH187"/>
      <c r="AI187"/>
      <c r="AJ187"/>
      <c r="AK187"/>
      <c r="AL187"/>
      <c r="AM187"/>
      <c r="AN187"/>
      <c r="AO187"/>
      <c r="AP187"/>
      <c r="AQ187"/>
      <c r="AR187"/>
      <c r="AS187"/>
    </row>
    <row r="188" spans="1:45" s="33" customFormat="1" ht="0.15" customHeight="1" x14ac:dyDescent="0.4">
      <c r="A188" s="244"/>
      <c r="B188" s="285"/>
      <c r="C188" s="30"/>
      <c r="D188" s="197">
        <v>2</v>
      </c>
      <c r="E188" s="199" t="e">
        <f ca="1">O168</f>
        <v>#VALUE!</v>
      </c>
      <c r="F188" s="201">
        <f ca="1">N181</f>
        <v>0</v>
      </c>
      <c r="G188" s="524">
        <f>O181</f>
        <v>0</v>
      </c>
      <c r="H188" s="524"/>
      <c r="I188" s="524"/>
      <c r="J188" s="524"/>
      <c r="K188" s="524"/>
      <c r="L188" s="524">
        <f ca="1">IF(F188=0,L187,L187+F188)</f>
        <v>0</v>
      </c>
      <c r="M188" s="524"/>
      <c r="N188" s="524">
        <f t="shared" ref="N188:N198" si="116">N187+IF($Q$187+$T$187=0,0,IF($T$187=0,IF(G188=0,F188,G188),(IF(G188=0,F188,G188))))</f>
        <v>0</v>
      </c>
      <c r="O188" s="524"/>
      <c r="P188" s="530"/>
      <c r="Q188" s="524">
        <f>O169</f>
        <v>0</v>
      </c>
      <c r="R188" s="524"/>
      <c r="S188" s="524"/>
      <c r="T188" s="524">
        <f>O179</f>
        <v>0</v>
      </c>
      <c r="U188" s="524"/>
      <c r="V188" s="527"/>
      <c r="W188"/>
      <c r="X188" s="222"/>
      <c r="Y188"/>
      <c r="Z188"/>
      <c r="AA188"/>
      <c r="AB188"/>
      <c r="AC188"/>
      <c r="AD188"/>
      <c r="AE188"/>
      <c r="AF188"/>
      <c r="AG188"/>
      <c r="AH188"/>
      <c r="AI188"/>
      <c r="AJ188"/>
      <c r="AK188"/>
      <c r="AL188"/>
      <c r="AM188"/>
      <c r="AN188"/>
      <c r="AO188"/>
      <c r="AP188"/>
      <c r="AQ188"/>
      <c r="AR188"/>
      <c r="AS188"/>
    </row>
    <row r="189" spans="1:45" s="33" customFormat="1" ht="0.15" customHeight="1" x14ac:dyDescent="0.4">
      <c r="A189" s="244"/>
      <c r="B189" s="285"/>
      <c r="C189" s="30"/>
      <c r="D189" s="197">
        <v>3</v>
      </c>
      <c r="E189" s="199" t="e">
        <f ca="1">Q168</f>
        <v>#VALUE!</v>
      </c>
      <c r="F189" s="201">
        <f ca="1">P181</f>
        <v>0</v>
      </c>
      <c r="G189" s="524">
        <f>Q181</f>
        <v>0</v>
      </c>
      <c r="H189" s="524"/>
      <c r="I189" s="524"/>
      <c r="J189" s="524"/>
      <c r="K189" s="524"/>
      <c r="L189" s="524">
        <f t="shared" ref="L189:L198" ca="1" si="117">IF(F189=0,L188,L188+F189)</f>
        <v>0</v>
      </c>
      <c r="M189" s="524"/>
      <c r="N189" s="524">
        <f t="shared" si="116"/>
        <v>0</v>
      </c>
      <c r="O189" s="524"/>
      <c r="P189" s="530"/>
      <c r="Q189" s="524">
        <f>Q169</f>
        <v>0</v>
      </c>
      <c r="R189" s="524"/>
      <c r="S189" s="524"/>
      <c r="T189" s="524">
        <f>Q179</f>
        <v>0</v>
      </c>
      <c r="U189" s="524"/>
      <c r="V189" s="527"/>
      <c r="W189"/>
      <c r="X189" s="222"/>
      <c r="Y189"/>
      <c r="Z189"/>
      <c r="AA189"/>
      <c r="AB189"/>
      <c r="AC189"/>
      <c r="AD189"/>
      <c r="AE189"/>
      <c r="AF189"/>
      <c r="AG189"/>
      <c r="AH189"/>
      <c r="AI189"/>
      <c r="AJ189"/>
      <c r="AK189"/>
      <c r="AL189"/>
      <c r="AM189"/>
      <c r="AN189"/>
      <c r="AO189"/>
      <c r="AP189"/>
      <c r="AQ189"/>
      <c r="AR189"/>
      <c r="AS189"/>
    </row>
    <row r="190" spans="1:45" s="33" customFormat="1" ht="0.15" customHeight="1" x14ac:dyDescent="0.4">
      <c r="A190" s="244"/>
      <c r="B190" s="285"/>
      <c r="C190" s="30"/>
      <c r="D190" s="197">
        <v>4</v>
      </c>
      <c r="E190" s="199" t="e">
        <f ca="1">S168</f>
        <v>#VALUE!</v>
      </c>
      <c r="F190" s="201">
        <f ca="1">R181</f>
        <v>0</v>
      </c>
      <c r="G190" s="524">
        <f>S181</f>
        <v>0</v>
      </c>
      <c r="H190" s="524"/>
      <c r="I190" s="524"/>
      <c r="J190" s="524"/>
      <c r="K190" s="524"/>
      <c r="L190" s="524">
        <f t="shared" ca="1" si="117"/>
        <v>0</v>
      </c>
      <c r="M190" s="524"/>
      <c r="N190" s="524">
        <f t="shared" si="116"/>
        <v>0</v>
      </c>
      <c r="O190" s="524"/>
      <c r="P190" s="530"/>
      <c r="Q190" s="524">
        <f>S169</f>
        <v>0</v>
      </c>
      <c r="R190" s="524"/>
      <c r="S190" s="524"/>
      <c r="T190" s="524">
        <f>S179</f>
        <v>0</v>
      </c>
      <c r="U190" s="524"/>
      <c r="V190" s="527"/>
      <c r="W190"/>
      <c r="X190" s="222"/>
      <c r="Y190"/>
      <c r="Z190"/>
      <c r="AA190"/>
      <c r="AB190"/>
      <c r="AC190"/>
      <c r="AD190"/>
      <c r="AE190"/>
      <c r="AF190"/>
      <c r="AG190"/>
      <c r="AH190"/>
      <c r="AI190"/>
      <c r="AJ190"/>
      <c r="AK190"/>
      <c r="AL190"/>
      <c r="AM190"/>
      <c r="AN190"/>
      <c r="AO190"/>
      <c r="AP190"/>
      <c r="AQ190"/>
      <c r="AR190"/>
      <c r="AS190"/>
    </row>
    <row r="191" spans="1:45" s="33" customFormat="1" ht="0.15" customHeight="1" x14ac:dyDescent="0.4">
      <c r="A191" s="244"/>
      <c r="B191" s="285"/>
      <c r="C191" s="30"/>
      <c r="D191" s="197">
        <v>5</v>
      </c>
      <c r="E191" s="199" t="e">
        <f ca="1">U168</f>
        <v>#VALUE!</v>
      </c>
      <c r="F191" s="201">
        <f ca="1">T181</f>
        <v>0</v>
      </c>
      <c r="G191" s="524">
        <f>U181</f>
        <v>0</v>
      </c>
      <c r="H191" s="524"/>
      <c r="I191" s="524"/>
      <c r="J191" s="524"/>
      <c r="K191" s="524"/>
      <c r="L191" s="524">
        <f t="shared" ca="1" si="117"/>
        <v>0</v>
      </c>
      <c r="M191" s="524"/>
      <c r="N191" s="524">
        <f t="shared" si="116"/>
        <v>0</v>
      </c>
      <c r="O191" s="524"/>
      <c r="P191" s="530"/>
      <c r="Q191" s="524">
        <f>U169</f>
        <v>0</v>
      </c>
      <c r="R191" s="524"/>
      <c r="S191" s="524"/>
      <c r="T191" s="524">
        <f>U179</f>
        <v>0</v>
      </c>
      <c r="U191" s="524"/>
      <c r="V191" s="527"/>
      <c r="W191"/>
      <c r="X191" s="222"/>
      <c r="Y191"/>
      <c r="Z191"/>
      <c r="AA191"/>
      <c r="AB191"/>
      <c r="AC191"/>
      <c r="AD191"/>
      <c r="AE191"/>
      <c r="AF191"/>
      <c r="AG191"/>
      <c r="AH191"/>
      <c r="AI191"/>
      <c r="AJ191"/>
      <c r="AK191"/>
      <c r="AL191"/>
      <c r="AM191"/>
      <c r="AN191"/>
      <c r="AO191"/>
      <c r="AP191"/>
      <c r="AQ191"/>
      <c r="AR191"/>
      <c r="AS191"/>
    </row>
    <row r="192" spans="1:45" s="33" customFormat="1" ht="0.15" customHeight="1" x14ac:dyDescent="0.4">
      <c r="A192" s="244"/>
      <c r="B192" s="285"/>
      <c r="C192" s="30"/>
      <c r="D192" s="197">
        <v>6</v>
      </c>
      <c r="E192" s="199" t="e">
        <f ca="1">W168</f>
        <v>#VALUE!</v>
      </c>
      <c r="F192" s="201">
        <f ca="1">V181</f>
        <v>0</v>
      </c>
      <c r="G192" s="524">
        <f>W181</f>
        <v>0</v>
      </c>
      <c r="H192" s="524"/>
      <c r="I192" s="524"/>
      <c r="J192" s="524"/>
      <c r="K192" s="524"/>
      <c r="L192" s="524">
        <f t="shared" ca="1" si="117"/>
        <v>0</v>
      </c>
      <c r="M192" s="524"/>
      <c r="N192" s="524">
        <f t="shared" si="116"/>
        <v>0</v>
      </c>
      <c r="O192" s="524"/>
      <c r="P192" s="530"/>
      <c r="Q192" s="524">
        <f>W169</f>
        <v>0</v>
      </c>
      <c r="R192" s="524"/>
      <c r="S192" s="524"/>
      <c r="T192" s="524">
        <f>W179</f>
        <v>0</v>
      </c>
      <c r="U192" s="524"/>
      <c r="V192" s="527"/>
      <c r="W192"/>
      <c r="X192" s="222"/>
      <c r="Y192"/>
      <c r="Z192"/>
      <c r="AA192"/>
      <c r="AB192"/>
      <c r="AC192"/>
      <c r="AD192"/>
      <c r="AE192"/>
      <c r="AF192"/>
      <c r="AG192"/>
      <c r="AH192"/>
      <c r="AI192"/>
      <c r="AJ192"/>
      <c r="AK192"/>
      <c r="AL192"/>
      <c r="AM192"/>
      <c r="AN192"/>
      <c r="AO192"/>
      <c r="AP192"/>
      <c r="AQ192"/>
      <c r="AR192"/>
      <c r="AS192"/>
    </row>
    <row r="193" spans="1:45" s="33" customFormat="1" ht="0.15" customHeight="1" x14ac:dyDescent="0.4">
      <c r="A193" s="244"/>
      <c r="B193" s="285"/>
      <c r="C193" s="30"/>
      <c r="D193" s="197">
        <v>7</v>
      </c>
      <c r="E193" s="199" t="e">
        <f ca="1">'7-12 maanden'!M168</f>
        <v>#VALUE!</v>
      </c>
      <c r="F193" s="201">
        <f ca="1">'7-12 maanden'!L181</f>
        <v>0</v>
      </c>
      <c r="G193" s="524">
        <f>'7-12 maanden'!M181</f>
        <v>0</v>
      </c>
      <c r="H193" s="524"/>
      <c r="I193" s="524"/>
      <c r="J193" s="524"/>
      <c r="K193" s="524"/>
      <c r="L193" s="524">
        <f t="shared" ca="1" si="117"/>
        <v>0</v>
      </c>
      <c r="M193" s="524"/>
      <c r="N193" s="524">
        <f t="shared" si="116"/>
        <v>0</v>
      </c>
      <c r="O193" s="524"/>
      <c r="P193" s="530"/>
      <c r="Q193" s="524">
        <f>'7-12 maanden'!M169</f>
        <v>0</v>
      </c>
      <c r="R193" s="524"/>
      <c r="S193" s="524"/>
      <c r="T193" s="524">
        <f>'7-12 maanden'!M179</f>
        <v>0</v>
      </c>
      <c r="U193" s="524"/>
      <c r="V193" s="527"/>
      <c r="W193"/>
      <c r="X193" s="222"/>
      <c r="Y193"/>
      <c r="Z193"/>
      <c r="AA193"/>
      <c r="AB193"/>
      <c r="AC193"/>
      <c r="AD193"/>
      <c r="AE193"/>
      <c r="AF193"/>
      <c r="AG193"/>
      <c r="AH193"/>
      <c r="AI193"/>
      <c r="AJ193"/>
      <c r="AK193"/>
      <c r="AL193"/>
      <c r="AM193"/>
      <c r="AN193"/>
      <c r="AO193"/>
      <c r="AP193"/>
      <c r="AQ193"/>
      <c r="AR193"/>
      <c r="AS193"/>
    </row>
    <row r="194" spans="1:45" s="33" customFormat="1" ht="0.15" customHeight="1" x14ac:dyDescent="0.4">
      <c r="A194" s="244"/>
      <c r="B194" s="285"/>
      <c r="C194" s="30"/>
      <c r="D194" s="197">
        <v>8</v>
      </c>
      <c r="E194" s="199" t="e">
        <f ca="1">'7-12 maanden'!O168</f>
        <v>#VALUE!</v>
      </c>
      <c r="F194" s="201">
        <f ca="1">'7-12 maanden'!N181</f>
        <v>0</v>
      </c>
      <c r="G194" s="524">
        <f>'7-12 maanden'!O181</f>
        <v>0</v>
      </c>
      <c r="H194" s="524"/>
      <c r="I194" s="524"/>
      <c r="J194" s="524"/>
      <c r="K194" s="524"/>
      <c r="L194" s="524">
        <f t="shared" ca="1" si="117"/>
        <v>0</v>
      </c>
      <c r="M194" s="524"/>
      <c r="N194" s="524">
        <f t="shared" si="116"/>
        <v>0</v>
      </c>
      <c r="O194" s="524"/>
      <c r="P194" s="530"/>
      <c r="Q194" s="524">
        <f>'7-12 maanden'!O169</f>
        <v>0</v>
      </c>
      <c r="R194" s="524"/>
      <c r="S194" s="524"/>
      <c r="T194" s="524">
        <f>'7-12 maanden'!O179</f>
        <v>0</v>
      </c>
      <c r="U194" s="524"/>
      <c r="V194" s="527"/>
      <c r="W194"/>
      <c r="X194" s="222"/>
      <c r="Y194"/>
      <c r="Z194"/>
      <c r="AA194"/>
      <c r="AB194"/>
      <c r="AC194"/>
      <c r="AD194"/>
      <c r="AE194"/>
      <c r="AF194"/>
      <c r="AG194"/>
      <c r="AH194"/>
      <c r="AI194"/>
      <c r="AJ194"/>
      <c r="AK194"/>
      <c r="AL194"/>
      <c r="AM194"/>
      <c r="AN194"/>
      <c r="AO194"/>
      <c r="AP194"/>
      <c r="AQ194"/>
      <c r="AR194"/>
      <c r="AS194"/>
    </row>
    <row r="195" spans="1:45" s="33" customFormat="1" ht="0.15" customHeight="1" x14ac:dyDescent="0.4">
      <c r="A195" s="244"/>
      <c r="B195" s="285"/>
      <c r="C195" s="30"/>
      <c r="D195" s="197">
        <v>9</v>
      </c>
      <c r="E195" s="199" t="e">
        <f ca="1">'7-12 maanden'!Q168</f>
        <v>#VALUE!</v>
      </c>
      <c r="F195" s="201">
        <f ca="1">'7-12 maanden'!P181</f>
        <v>0</v>
      </c>
      <c r="G195" s="524">
        <f>'7-12 maanden'!Q181</f>
        <v>0</v>
      </c>
      <c r="H195" s="524"/>
      <c r="I195" s="524"/>
      <c r="J195" s="524"/>
      <c r="K195" s="524"/>
      <c r="L195" s="524">
        <f t="shared" ca="1" si="117"/>
        <v>0</v>
      </c>
      <c r="M195" s="524"/>
      <c r="N195" s="524">
        <f t="shared" si="116"/>
        <v>0</v>
      </c>
      <c r="O195" s="524"/>
      <c r="P195" s="530"/>
      <c r="Q195" s="524">
        <f>'7-12 maanden'!Q169</f>
        <v>0</v>
      </c>
      <c r="R195" s="524"/>
      <c r="S195" s="524"/>
      <c r="T195" s="524">
        <f>'7-12 maanden'!Q179</f>
        <v>0</v>
      </c>
      <c r="U195" s="524"/>
      <c r="V195" s="527"/>
      <c r="W195"/>
      <c r="X195" s="222"/>
      <c r="Y195"/>
      <c r="Z195"/>
      <c r="AA195"/>
      <c r="AB195"/>
      <c r="AC195"/>
      <c r="AD195"/>
      <c r="AE195"/>
      <c r="AF195"/>
      <c r="AG195"/>
      <c r="AH195"/>
      <c r="AI195"/>
      <c r="AJ195"/>
      <c r="AK195"/>
      <c r="AL195"/>
      <c r="AM195"/>
      <c r="AN195"/>
      <c r="AO195"/>
      <c r="AP195"/>
      <c r="AQ195"/>
      <c r="AR195"/>
      <c r="AS195"/>
    </row>
    <row r="196" spans="1:45" s="33" customFormat="1" ht="0.15" customHeight="1" x14ac:dyDescent="0.4">
      <c r="A196" s="244"/>
      <c r="B196" s="285"/>
      <c r="C196" s="30"/>
      <c r="D196" s="197">
        <v>10</v>
      </c>
      <c r="E196" s="199" t="e">
        <f ca="1">'7-12 maanden'!S168</f>
        <v>#VALUE!</v>
      </c>
      <c r="F196" s="201">
        <f ca="1">'7-12 maanden'!R181</f>
        <v>0</v>
      </c>
      <c r="G196" s="524">
        <f>'7-12 maanden'!S181</f>
        <v>0</v>
      </c>
      <c r="H196" s="524"/>
      <c r="I196" s="524"/>
      <c r="J196" s="524"/>
      <c r="K196" s="524"/>
      <c r="L196" s="524">
        <f t="shared" ca="1" si="117"/>
        <v>0</v>
      </c>
      <c r="M196" s="524"/>
      <c r="N196" s="524">
        <f t="shared" si="116"/>
        <v>0</v>
      </c>
      <c r="O196" s="524"/>
      <c r="P196" s="530"/>
      <c r="Q196" s="524">
        <f>'7-12 maanden'!S169</f>
        <v>0</v>
      </c>
      <c r="R196" s="524"/>
      <c r="S196" s="524"/>
      <c r="T196" s="524">
        <f>'7-12 maanden'!S179</f>
        <v>0</v>
      </c>
      <c r="U196" s="524"/>
      <c r="V196" s="527"/>
      <c r="W196"/>
      <c r="X196" s="222"/>
      <c r="Y196"/>
      <c r="Z196"/>
      <c r="AA196"/>
      <c r="AB196"/>
      <c r="AC196"/>
      <c r="AD196"/>
      <c r="AE196"/>
      <c r="AF196"/>
      <c r="AG196"/>
      <c r="AH196"/>
      <c r="AI196"/>
      <c r="AJ196"/>
      <c r="AK196"/>
      <c r="AL196"/>
      <c r="AM196"/>
      <c r="AN196"/>
      <c r="AO196"/>
      <c r="AP196"/>
      <c r="AQ196"/>
      <c r="AR196"/>
      <c r="AS196"/>
    </row>
    <row r="197" spans="1:45" s="33" customFormat="1" ht="0.15" customHeight="1" x14ac:dyDescent="0.4">
      <c r="A197" s="244"/>
      <c r="B197" s="285"/>
      <c r="C197" s="30"/>
      <c r="D197" s="197">
        <v>11</v>
      </c>
      <c r="E197" s="199" t="e">
        <f ca="1">'7-12 maanden'!U168</f>
        <v>#VALUE!</v>
      </c>
      <c r="F197" s="201">
        <f ca="1">'7-12 maanden'!T181</f>
        <v>0</v>
      </c>
      <c r="G197" s="524">
        <f>'7-12 maanden'!U181</f>
        <v>0</v>
      </c>
      <c r="H197" s="524"/>
      <c r="I197" s="524"/>
      <c r="J197" s="524"/>
      <c r="K197" s="524"/>
      <c r="L197" s="524">
        <f t="shared" ca="1" si="117"/>
        <v>0</v>
      </c>
      <c r="M197" s="524"/>
      <c r="N197" s="524">
        <f t="shared" si="116"/>
        <v>0</v>
      </c>
      <c r="O197" s="524"/>
      <c r="P197" s="530"/>
      <c r="Q197" s="524">
        <f>'7-12 maanden'!U169</f>
        <v>0</v>
      </c>
      <c r="R197" s="524"/>
      <c r="S197" s="524"/>
      <c r="T197" s="524">
        <f>'7-12 maanden'!U179</f>
        <v>0</v>
      </c>
      <c r="U197" s="524"/>
      <c r="V197" s="527"/>
      <c r="W197"/>
      <c r="X197" s="222"/>
      <c r="Y197"/>
      <c r="Z197"/>
      <c r="AA197"/>
      <c r="AB197"/>
      <c r="AC197"/>
      <c r="AD197"/>
      <c r="AE197"/>
      <c r="AF197"/>
      <c r="AG197"/>
      <c r="AH197"/>
      <c r="AI197"/>
      <c r="AJ197"/>
      <c r="AK197"/>
      <c r="AL197"/>
      <c r="AM197"/>
      <c r="AN197"/>
      <c r="AO197"/>
      <c r="AP197"/>
      <c r="AQ197"/>
      <c r="AR197"/>
      <c r="AS197"/>
    </row>
    <row r="198" spans="1:45" s="33" customFormat="1" ht="0.15" customHeight="1" thickBot="1" x14ac:dyDescent="0.45">
      <c r="A198" s="244"/>
      <c r="B198" s="285"/>
      <c r="C198" s="30"/>
      <c r="D198" s="198">
        <v>12</v>
      </c>
      <c r="E198" s="200" t="e">
        <f ca="1">'7-12 maanden'!W168</f>
        <v>#VALUE!</v>
      </c>
      <c r="F198" s="202">
        <f ca="1">'7-12 maanden'!V181</f>
        <v>0</v>
      </c>
      <c r="G198" s="525">
        <f>'7-12 maanden'!W181</f>
        <v>0</v>
      </c>
      <c r="H198" s="525"/>
      <c r="I198" s="525"/>
      <c r="J198" s="525"/>
      <c r="K198" s="525"/>
      <c r="L198" s="525">
        <f t="shared" ca="1" si="117"/>
        <v>0</v>
      </c>
      <c r="M198" s="525"/>
      <c r="N198" s="525">
        <f t="shared" si="116"/>
        <v>0</v>
      </c>
      <c r="O198" s="525"/>
      <c r="P198" s="525"/>
      <c r="Q198" s="525">
        <f>'7-12 maanden'!W169</f>
        <v>0</v>
      </c>
      <c r="R198" s="525"/>
      <c r="S198" s="525"/>
      <c r="T198" s="525">
        <f>'7-12 maanden'!W179</f>
        <v>0</v>
      </c>
      <c r="U198" s="525"/>
      <c r="V198" s="526"/>
      <c r="W198"/>
      <c r="X198" s="222"/>
      <c r="Y198"/>
      <c r="Z198"/>
      <c r="AA198"/>
      <c r="AB198"/>
      <c r="AC198"/>
      <c r="AD198"/>
      <c r="AE198"/>
      <c r="AF198"/>
      <c r="AG198"/>
      <c r="AH198"/>
      <c r="AI198"/>
      <c r="AJ198"/>
      <c r="AK198"/>
      <c r="AL198"/>
      <c r="AM198"/>
      <c r="AN198"/>
      <c r="AO198"/>
      <c r="AP198"/>
      <c r="AQ198"/>
      <c r="AR198"/>
      <c r="AS198"/>
    </row>
    <row r="199" spans="1:45" s="33" customFormat="1" ht="20.149999999999999" customHeight="1" x14ac:dyDescent="0.4">
      <c r="A199" s="244"/>
      <c r="B199" s="285"/>
      <c r="C199" s="30"/>
      <c r="D199" s="195"/>
      <c r="E199"/>
      <c r="F199"/>
      <c r="G199"/>
      <c r="H199"/>
      <c r="I199"/>
      <c r="J199"/>
      <c r="K199"/>
      <c r="L199"/>
      <c r="M199"/>
      <c r="N199"/>
      <c r="O199"/>
      <c r="P199"/>
      <c r="Q199"/>
      <c r="R199"/>
      <c r="S199"/>
      <c r="T199"/>
      <c r="U199"/>
      <c r="V199"/>
      <c r="W199"/>
      <c r="X199" s="222"/>
      <c r="Y199"/>
      <c r="Z199"/>
      <c r="AA199"/>
      <c r="AB199"/>
      <c r="AC199"/>
      <c r="AD199"/>
      <c r="AE199"/>
      <c r="AF199"/>
      <c r="AG199"/>
      <c r="AH199"/>
      <c r="AI199"/>
      <c r="AJ199"/>
      <c r="AK199"/>
      <c r="AL199"/>
      <c r="AM199"/>
      <c r="AN199"/>
      <c r="AO199"/>
      <c r="AP199"/>
      <c r="AQ199"/>
      <c r="AR199"/>
      <c r="AS199"/>
    </row>
    <row r="200" spans="1:45" s="33" customFormat="1" ht="20.149999999999999" hidden="1" customHeight="1" x14ac:dyDescent="0.4">
      <c r="A200" s="111"/>
      <c r="B200" s="285"/>
      <c r="C200" s="30"/>
      <c r="D200" s="195"/>
      <c r="E200"/>
      <c r="F200"/>
      <c r="G200"/>
      <c r="H200"/>
      <c r="I200"/>
      <c r="J200"/>
      <c r="K200"/>
      <c r="L200"/>
      <c r="M200"/>
      <c r="N200"/>
      <c r="O200"/>
      <c r="P200"/>
      <c r="Q200"/>
      <c r="R200"/>
      <c r="S200"/>
      <c r="T200"/>
      <c r="U200"/>
      <c r="V200"/>
      <c r="W200"/>
      <c r="X200" s="222"/>
      <c r="Y200"/>
      <c r="Z200"/>
      <c r="AA200"/>
      <c r="AB200"/>
      <c r="AC200"/>
      <c r="AD200"/>
      <c r="AE200"/>
      <c r="AF200"/>
      <c r="AG200"/>
      <c r="AH200"/>
      <c r="AI200"/>
      <c r="AJ200"/>
      <c r="AK200"/>
      <c r="AL200"/>
      <c r="AM200"/>
      <c r="AN200"/>
      <c r="AO200"/>
      <c r="AP200"/>
      <c r="AQ200"/>
      <c r="AR200"/>
      <c r="AS200"/>
    </row>
    <row r="201" spans="1:45" s="33" customFormat="1" ht="20.149999999999999" hidden="1" customHeight="1" x14ac:dyDescent="0.25">
      <c r="A201" s="111"/>
      <c r="B201" s="285"/>
      <c r="C201" s="285"/>
      <c r="D201" s="362"/>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row>
    <row r="202" spans="1:45" s="33" customFormat="1" ht="20.149999999999999" hidden="1" customHeight="1" x14ac:dyDescent="0.25">
      <c r="A202" s="111"/>
      <c r="B202" s="285"/>
      <c r="C202" s="285"/>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row>
    <row r="203" spans="1:45" ht="13.5" hidden="1" x14ac:dyDescent="0.3">
      <c r="A203" s="111"/>
      <c r="B203" s="285"/>
      <c r="C203" s="285"/>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row>
    <row r="204" spans="1:45" ht="13.5" hidden="1" x14ac:dyDescent="0.3">
      <c r="A204" s="111"/>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row>
    <row r="205" spans="1:45" ht="13.5" hidden="1" x14ac:dyDescent="0.3">
      <c r="A205" s="111"/>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row>
    <row r="206" spans="1:45" ht="13.5" hidden="1" x14ac:dyDescent="0.3">
      <c r="A206" s="111"/>
      <c r="B206" s="285"/>
      <c r="C206" s="285"/>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row>
    <row r="207" spans="1:45" ht="13.5" hidden="1" x14ac:dyDescent="0.3">
      <c r="A207" s="111"/>
      <c r="B207" s="285"/>
      <c r="C207" s="285"/>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c r="AL207" s="285"/>
      <c r="AM207" s="285"/>
      <c r="AN207" s="285"/>
      <c r="AO207" s="285"/>
      <c r="AP207" s="285"/>
      <c r="AQ207" s="285"/>
      <c r="AR207" s="285"/>
      <c r="AS207" s="285"/>
    </row>
    <row r="208" spans="1:45" ht="13.5" hidden="1" x14ac:dyDescent="0.3">
      <c r="A208" s="111"/>
      <c r="B208" s="285"/>
      <c r="C208" s="285"/>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c r="AL208" s="285"/>
      <c r="AM208" s="285"/>
      <c r="AN208" s="285"/>
      <c r="AO208" s="285"/>
      <c r="AP208" s="285"/>
      <c r="AQ208" s="285"/>
      <c r="AR208" s="285"/>
      <c r="AS208" s="285"/>
    </row>
    <row r="209" spans="1:45" ht="13.5" hidden="1" x14ac:dyDescent="0.3">
      <c r="A209" s="111"/>
      <c r="B209" s="285"/>
      <c r="C209" s="285"/>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c r="AL209" s="285"/>
      <c r="AM209" s="285"/>
      <c r="AN209" s="285"/>
      <c r="AO209" s="285"/>
      <c r="AP209" s="285"/>
      <c r="AQ209" s="285"/>
      <c r="AR209" s="285"/>
      <c r="AS209" s="285"/>
    </row>
    <row r="210" spans="1:45" ht="13.5" hidden="1" x14ac:dyDescent="0.3">
      <c r="A210" s="111"/>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row>
    <row r="211" spans="1:45" ht="13.5" hidden="1" x14ac:dyDescent="0.3">
      <c r="A211" s="111"/>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row>
    <row r="212" spans="1:45" ht="13.5" hidden="1" x14ac:dyDescent="0.3">
      <c r="A212" s="111"/>
      <c r="B212" s="285"/>
      <c r="C212" s="285"/>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c r="AL212" s="285"/>
      <c r="AM212" s="285"/>
      <c r="AN212" s="285"/>
      <c r="AO212" s="285"/>
      <c r="AP212" s="285"/>
      <c r="AQ212" s="285"/>
      <c r="AR212" s="285"/>
      <c r="AS212" s="285"/>
    </row>
    <row r="213" spans="1:45" ht="13.5" hidden="1" x14ac:dyDescent="0.3">
      <c r="A213" s="111"/>
      <c r="B213" s="285"/>
      <c r="C213" s="285"/>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c r="AL213" s="285"/>
      <c r="AM213" s="285"/>
      <c r="AN213" s="285"/>
      <c r="AO213" s="285"/>
      <c r="AP213" s="285"/>
      <c r="AQ213" s="285"/>
      <c r="AR213" s="285"/>
      <c r="AS213" s="285"/>
    </row>
    <row r="214" spans="1:45" ht="13.5" hidden="1" x14ac:dyDescent="0.3">
      <c r="A214" s="111"/>
      <c r="B214" s="285"/>
      <c r="C214" s="285"/>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c r="AL214" s="285"/>
      <c r="AM214" s="285"/>
      <c r="AN214" s="285"/>
      <c r="AO214" s="285"/>
      <c r="AP214" s="285"/>
      <c r="AQ214" s="285"/>
      <c r="AR214" s="285"/>
      <c r="AS214" s="285"/>
    </row>
    <row r="215" spans="1:45" ht="13.5" hidden="1" x14ac:dyDescent="0.3">
      <c r="A215" s="111"/>
      <c r="B215" s="285"/>
      <c r="C215" s="285"/>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row>
    <row r="216" spans="1:45" ht="13.5" hidden="1" x14ac:dyDescent="0.3">
      <c r="A216" s="111"/>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row>
    <row r="217" spans="1:45" ht="13.5" hidden="1" x14ac:dyDescent="0.3">
      <c r="A217" s="111"/>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row>
    <row r="218" spans="1:45" ht="13.5" hidden="1" x14ac:dyDescent="0.3">
      <c r="A218" s="111"/>
      <c r="B218" s="285"/>
      <c r="C218" s="285"/>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c r="AL218" s="285"/>
      <c r="AM218" s="285"/>
      <c r="AN218" s="285"/>
      <c r="AO218" s="285"/>
      <c r="AP218" s="285"/>
      <c r="AQ218" s="285"/>
      <c r="AR218" s="285"/>
      <c r="AS218" s="285"/>
    </row>
    <row r="219" spans="1:45" ht="13.5" hidden="1" x14ac:dyDescent="0.3">
      <c r="A219" s="111"/>
      <c r="B219" s="285"/>
      <c r="C219" s="285"/>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c r="AL219" s="285"/>
      <c r="AM219" s="285"/>
      <c r="AN219" s="285"/>
      <c r="AO219" s="285"/>
      <c r="AP219" s="285"/>
      <c r="AQ219" s="285"/>
      <c r="AR219" s="285"/>
      <c r="AS219" s="285"/>
    </row>
    <row r="220" spans="1:45" ht="13.5" hidden="1" x14ac:dyDescent="0.3">
      <c r="A220" s="111"/>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c r="AL220" s="285"/>
      <c r="AM220" s="285"/>
      <c r="AN220" s="285"/>
      <c r="AO220" s="285"/>
      <c r="AP220" s="285"/>
      <c r="AQ220" s="285"/>
      <c r="AR220" s="285"/>
      <c r="AS220" s="285"/>
    </row>
    <row r="221" spans="1:45" ht="13.5" hidden="1" x14ac:dyDescent="0.3">
      <c r="A221" s="111"/>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row>
    <row r="222" spans="1:45" ht="13.5" hidden="1" x14ac:dyDescent="0.3">
      <c r="A222" s="111"/>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row>
    <row r="223" spans="1:45" ht="13.5" hidden="1" x14ac:dyDescent="0.3">
      <c r="A223" s="111"/>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row>
    <row r="224" spans="1:45" ht="13.5" hidden="1" x14ac:dyDescent="0.3">
      <c r="A224" s="111"/>
      <c r="B224" s="285"/>
      <c r="C224" s="285"/>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c r="AL224" s="285"/>
      <c r="AM224" s="285"/>
      <c r="AN224" s="285"/>
      <c r="AO224" s="285"/>
      <c r="AP224" s="285"/>
      <c r="AQ224" s="285"/>
      <c r="AR224" s="285"/>
      <c r="AS224" s="285"/>
    </row>
    <row r="225" spans="1:45" ht="13.5" hidden="1" x14ac:dyDescent="0.3">
      <c r="A225" s="284"/>
      <c r="B225" s="284"/>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c r="AL225" s="285"/>
      <c r="AM225" s="285"/>
      <c r="AN225" s="285"/>
      <c r="AO225" s="285"/>
      <c r="AP225" s="285"/>
      <c r="AQ225" s="285"/>
      <c r="AR225" s="285"/>
      <c r="AS225" s="285"/>
    </row>
    <row r="226" spans="1:45" ht="13.5" hidden="1" x14ac:dyDescent="0.3">
      <c r="A226" s="284"/>
      <c r="B226" s="284"/>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c r="AL226" s="285"/>
      <c r="AM226" s="285"/>
      <c r="AN226" s="285"/>
      <c r="AO226" s="285"/>
      <c r="AP226" s="285"/>
      <c r="AQ226" s="285"/>
      <c r="AR226" s="285"/>
      <c r="AS226" s="285"/>
    </row>
    <row r="227" spans="1:45" ht="13.5" hidden="1" x14ac:dyDescent="0.3">
      <c r="A227" s="284"/>
      <c r="B227" s="284"/>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c r="AL227" s="285"/>
      <c r="AM227" s="285"/>
      <c r="AN227" s="285"/>
      <c r="AO227" s="285"/>
      <c r="AP227" s="285"/>
      <c r="AQ227" s="285"/>
      <c r="AR227" s="285"/>
      <c r="AS227" s="285"/>
    </row>
    <row r="228" spans="1:45" ht="13.5" hidden="1" x14ac:dyDescent="0.3">
      <c r="A228" s="284"/>
      <c r="B228" s="284"/>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row>
    <row r="229" spans="1:45" ht="13.5" hidden="1" x14ac:dyDescent="0.3">
      <c r="A229" s="284"/>
      <c r="B229" s="284"/>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row>
    <row r="230" spans="1:45" ht="13.5" hidden="1" x14ac:dyDescent="0.3">
      <c r="A230" s="284"/>
      <c r="B230" s="284"/>
      <c r="C230" s="285"/>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c r="AL230" s="285"/>
      <c r="AM230" s="285"/>
      <c r="AN230" s="285"/>
      <c r="AO230" s="285"/>
      <c r="AP230" s="285"/>
      <c r="AQ230" s="285"/>
      <c r="AR230" s="285"/>
      <c r="AS230" s="285"/>
    </row>
    <row r="231" spans="1:45" ht="13.5" hidden="1" x14ac:dyDescent="0.3">
      <c r="A231" s="284"/>
      <c r="B231" s="284"/>
      <c r="C231" s="285"/>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c r="AL231" s="285"/>
      <c r="AM231" s="285"/>
      <c r="AN231" s="285"/>
      <c r="AO231" s="285"/>
      <c r="AP231" s="285"/>
      <c r="AQ231" s="285"/>
      <c r="AR231" s="285"/>
      <c r="AS231" s="285"/>
    </row>
    <row r="232" spans="1:45" ht="13.5" hidden="1" x14ac:dyDescent="0.3">
      <c r="A232" s="284"/>
      <c r="B232" s="284"/>
      <c r="C232" s="285"/>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c r="AL232" s="285"/>
      <c r="AM232" s="285"/>
      <c r="AN232" s="285"/>
      <c r="AO232" s="285"/>
      <c r="AP232" s="285"/>
      <c r="AQ232" s="285"/>
      <c r="AR232" s="285"/>
      <c r="AS232" s="285"/>
    </row>
    <row r="233" spans="1:45" ht="13.5" hidden="1" x14ac:dyDescent="0.3">
      <c r="A233" s="284"/>
      <c r="B233" s="284"/>
      <c r="C233" s="285"/>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c r="AL233" s="285"/>
      <c r="AM233" s="285"/>
      <c r="AN233" s="285"/>
      <c r="AO233" s="285"/>
      <c r="AP233" s="285"/>
      <c r="AQ233" s="285"/>
      <c r="AR233" s="285"/>
      <c r="AS233" s="285"/>
    </row>
    <row r="234" spans="1:45" ht="13.5" hidden="1" x14ac:dyDescent="0.3">
      <c r="A234" s="284"/>
      <c r="B234" s="284"/>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row>
    <row r="235" spans="1:45" ht="13.5" hidden="1" x14ac:dyDescent="0.3">
      <c r="A235" s="284"/>
      <c r="B235" s="284"/>
      <c r="C235" s="285"/>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c r="AL235" s="285"/>
      <c r="AM235" s="285"/>
      <c r="AN235" s="285"/>
      <c r="AO235" s="285"/>
      <c r="AP235" s="285"/>
      <c r="AQ235" s="285"/>
      <c r="AR235" s="285"/>
      <c r="AS235" s="285"/>
    </row>
    <row r="236" spans="1:45" ht="13.5" hidden="1" x14ac:dyDescent="0.3">
      <c r="A236" s="284"/>
      <c r="B236" s="284"/>
      <c r="C236" s="285"/>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c r="AL236" s="285"/>
      <c r="AM236" s="285"/>
      <c r="AN236" s="285"/>
      <c r="AO236" s="285"/>
      <c r="AP236" s="285"/>
      <c r="AQ236" s="285"/>
      <c r="AR236" s="285"/>
      <c r="AS236" s="285"/>
    </row>
    <row r="237" spans="1:45" ht="13.5" hidden="1" x14ac:dyDescent="0.3">
      <c r="A237" s="284"/>
      <c r="B237" s="284"/>
      <c r="C237" s="285"/>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c r="AL237" s="285"/>
      <c r="AM237" s="285"/>
      <c r="AN237" s="285"/>
      <c r="AO237" s="285"/>
      <c r="AP237" s="285"/>
      <c r="AQ237" s="285"/>
      <c r="AR237" s="285"/>
      <c r="AS237" s="285"/>
    </row>
    <row r="238" spans="1:45" ht="13.5" hidden="1" x14ac:dyDescent="0.3">
      <c r="A238" s="284"/>
      <c r="B238" s="284"/>
      <c r="C238" s="285"/>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c r="AL238" s="285"/>
      <c r="AM238" s="285"/>
      <c r="AN238" s="285"/>
      <c r="AO238" s="285"/>
      <c r="AP238" s="285"/>
      <c r="AQ238" s="285"/>
      <c r="AR238" s="285"/>
      <c r="AS238" s="285"/>
    </row>
    <row r="239" spans="1:45" ht="13.5" hidden="1" x14ac:dyDescent="0.3">
      <c r="A239" s="284"/>
      <c r="B239" s="284"/>
      <c r="C239" s="285"/>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c r="AL239" s="285"/>
      <c r="AM239" s="285"/>
      <c r="AN239" s="285"/>
      <c r="AO239" s="285"/>
      <c r="AP239" s="285"/>
      <c r="AQ239" s="285"/>
      <c r="AR239" s="285"/>
      <c r="AS239" s="285"/>
    </row>
    <row r="240" spans="1:45" ht="13.5" hidden="1" x14ac:dyDescent="0.3">
      <c r="A240" s="284"/>
      <c r="B240" s="284"/>
      <c r="C240" s="285"/>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c r="AL240" s="285"/>
      <c r="AM240" s="285"/>
      <c r="AN240" s="285"/>
      <c r="AO240" s="285"/>
      <c r="AP240" s="285"/>
      <c r="AQ240" s="285"/>
      <c r="AR240" s="285"/>
      <c r="AS240" s="285"/>
    </row>
    <row r="241" spans="1:45" ht="13.5" hidden="1" x14ac:dyDescent="0.3">
      <c r="A241" s="284"/>
      <c r="B241" s="284"/>
      <c r="C241" s="285"/>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85"/>
      <c r="AP241" s="285"/>
      <c r="AQ241" s="285"/>
      <c r="AR241" s="285"/>
      <c r="AS241" s="285"/>
    </row>
    <row r="242" spans="1:45" ht="13.5" hidden="1" x14ac:dyDescent="0.3">
      <c r="A242" s="284"/>
      <c r="B242" s="284"/>
      <c r="C242" s="285"/>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c r="AL242" s="285"/>
      <c r="AM242" s="285"/>
      <c r="AN242" s="285"/>
      <c r="AO242" s="285"/>
      <c r="AP242" s="285"/>
      <c r="AQ242" s="285"/>
      <c r="AR242" s="285"/>
      <c r="AS242" s="285"/>
    </row>
    <row r="243" spans="1:45" ht="13.5" hidden="1" x14ac:dyDescent="0.3">
      <c r="A243" s="284"/>
      <c r="B243" s="284"/>
      <c r="C243" s="285"/>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c r="AL243" s="285"/>
      <c r="AM243" s="285"/>
      <c r="AN243" s="285"/>
      <c r="AO243" s="285"/>
      <c r="AP243" s="285"/>
      <c r="AQ243" s="285"/>
      <c r="AR243" s="285"/>
      <c r="AS243" s="285"/>
    </row>
    <row r="244" spans="1:45" ht="13.5" hidden="1" x14ac:dyDescent="0.3">
      <c r="A244" s="284"/>
      <c r="B244" s="284"/>
      <c r="C244" s="285"/>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c r="AL244" s="285"/>
      <c r="AM244" s="285"/>
      <c r="AN244" s="285"/>
      <c r="AO244" s="285"/>
      <c r="AP244" s="285"/>
      <c r="AQ244" s="285"/>
      <c r="AR244" s="285"/>
      <c r="AS244" s="285"/>
    </row>
    <row r="245" spans="1:45" ht="13.5" hidden="1" x14ac:dyDescent="0.3">
      <c r="A245" s="284"/>
      <c r="B245" s="284"/>
      <c r="C245" s="285"/>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c r="AL245" s="285"/>
      <c r="AM245" s="285"/>
      <c r="AN245" s="285"/>
      <c r="AO245" s="285"/>
      <c r="AP245" s="285"/>
      <c r="AQ245" s="285"/>
      <c r="AR245" s="285"/>
      <c r="AS245" s="285"/>
    </row>
    <row r="246" spans="1:45" ht="13.5" hidden="1" x14ac:dyDescent="0.3">
      <c r="A246" s="284"/>
      <c r="B246" s="284"/>
      <c r="C246" s="285"/>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row>
    <row r="247" spans="1:45" ht="13.5" hidden="1" x14ac:dyDescent="0.3">
      <c r="A247" s="284"/>
      <c r="B247" s="284"/>
      <c r="C247" s="285"/>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row>
    <row r="248" spans="1:45" ht="13.5" hidden="1" x14ac:dyDescent="0.3">
      <c r="A248" s="284"/>
      <c r="B248" s="284"/>
      <c r="C248" s="285"/>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row>
    <row r="249" spans="1:45" ht="13.5" hidden="1" x14ac:dyDescent="0.3">
      <c r="A249" s="284"/>
      <c r="B249" s="284"/>
      <c r="C249" s="285"/>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c r="AL249" s="285"/>
      <c r="AM249" s="285"/>
      <c r="AN249" s="285"/>
      <c r="AO249" s="285"/>
      <c r="AP249" s="285"/>
      <c r="AQ249" s="285"/>
      <c r="AR249" s="285"/>
      <c r="AS249" s="285"/>
    </row>
    <row r="250" spans="1:45" ht="13.5" hidden="1" x14ac:dyDescent="0.3">
      <c r="A250" s="284"/>
      <c r="B250" s="284"/>
      <c r="C250" s="285"/>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c r="AL250" s="285"/>
      <c r="AM250" s="285"/>
      <c r="AN250" s="285"/>
      <c r="AO250" s="285"/>
      <c r="AP250" s="285"/>
      <c r="AQ250" s="285"/>
      <c r="AR250" s="285"/>
      <c r="AS250" s="285"/>
    </row>
    <row r="251" spans="1:45" ht="13.5" hidden="1" x14ac:dyDescent="0.3">
      <c r="A251" s="284"/>
      <c r="B251" s="284"/>
      <c r="C251" s="285"/>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c r="AL251" s="285"/>
      <c r="AM251" s="285"/>
      <c r="AN251" s="285"/>
      <c r="AO251" s="285"/>
      <c r="AP251" s="285"/>
      <c r="AQ251" s="285"/>
      <c r="AR251" s="285"/>
      <c r="AS251" s="285"/>
    </row>
    <row r="252" spans="1:45" ht="13.5" hidden="1" x14ac:dyDescent="0.3">
      <c r="A252" s="284"/>
      <c r="B252" s="284"/>
      <c r="C252" s="285"/>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c r="AL252" s="285"/>
      <c r="AM252" s="285"/>
      <c r="AN252" s="285"/>
      <c r="AO252" s="285"/>
      <c r="AP252" s="285"/>
      <c r="AQ252" s="285"/>
      <c r="AR252" s="285"/>
      <c r="AS252" s="285"/>
    </row>
    <row r="253" spans="1:45" ht="13.5" hidden="1" x14ac:dyDescent="0.3">
      <c r="A253" s="284"/>
      <c r="B253" s="284"/>
      <c r="C253" s="285"/>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c r="AL253" s="285"/>
      <c r="AM253" s="285"/>
      <c r="AN253" s="285"/>
      <c r="AO253" s="285"/>
      <c r="AP253" s="285"/>
      <c r="AQ253" s="285"/>
      <c r="AR253" s="285"/>
      <c r="AS253" s="285"/>
    </row>
    <row r="254" spans="1:45" ht="13.5" hidden="1" x14ac:dyDescent="0.3">
      <c r="A254" s="284"/>
      <c r="B254" s="284"/>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row>
    <row r="255" spans="1:45" ht="13.5" hidden="1" x14ac:dyDescent="0.3">
      <c r="A255" s="284"/>
      <c r="B255" s="284"/>
      <c r="C255" s="285"/>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c r="AL255" s="285"/>
      <c r="AM255" s="285"/>
      <c r="AN255" s="285"/>
      <c r="AO255" s="285"/>
      <c r="AP255" s="285"/>
      <c r="AQ255" s="285"/>
      <c r="AR255" s="285"/>
      <c r="AS255" s="285"/>
    </row>
    <row r="256" spans="1:45" ht="13.5" hidden="1" x14ac:dyDescent="0.3">
      <c r="A256" s="284"/>
      <c r="B256" s="284"/>
      <c r="C256" s="285"/>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c r="AL256" s="285"/>
      <c r="AM256" s="285"/>
      <c r="AN256" s="285"/>
      <c r="AO256" s="285"/>
      <c r="AP256" s="285"/>
      <c r="AQ256" s="285"/>
      <c r="AR256" s="285"/>
      <c r="AS256" s="285"/>
    </row>
    <row r="257" spans="1:45" ht="13.5" hidden="1" x14ac:dyDescent="0.3">
      <c r="A257" s="284"/>
      <c r="B257" s="284"/>
      <c r="C257" s="285"/>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c r="AL257" s="285"/>
      <c r="AM257" s="285"/>
      <c r="AN257" s="285"/>
      <c r="AO257" s="285"/>
      <c r="AP257" s="285"/>
      <c r="AQ257" s="285"/>
      <c r="AR257" s="285"/>
      <c r="AS257" s="285"/>
    </row>
    <row r="258" spans="1:45" ht="13.5" hidden="1" x14ac:dyDescent="0.3">
      <c r="A258" s="284"/>
      <c r="B258" s="284"/>
      <c r="C258" s="285"/>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285"/>
      <c r="AP258" s="285"/>
      <c r="AQ258" s="285"/>
      <c r="AR258" s="285"/>
      <c r="AS258" s="285"/>
    </row>
    <row r="259" spans="1:45" ht="13.5" hidden="1" x14ac:dyDescent="0.3">
      <c r="A259" s="284"/>
      <c r="B259" s="284"/>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row>
    <row r="260" spans="1:45" ht="13.5" hidden="1" x14ac:dyDescent="0.3">
      <c r="A260" s="284"/>
      <c r="B260" s="284"/>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row>
    <row r="261" spans="1:45" ht="13.5" hidden="1" x14ac:dyDescent="0.3">
      <c r="A261" s="284"/>
      <c r="B261" s="284"/>
      <c r="C261" s="285"/>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c r="AL261" s="285"/>
      <c r="AM261" s="285"/>
      <c r="AN261" s="285"/>
      <c r="AO261" s="285"/>
      <c r="AP261" s="285"/>
      <c r="AQ261" s="285"/>
      <c r="AR261" s="285"/>
      <c r="AS261" s="285"/>
    </row>
    <row r="262" spans="1:45" ht="13.5" hidden="1" x14ac:dyDescent="0.3">
      <c r="A262" s="284"/>
      <c r="B262" s="284"/>
      <c r="C262" s="285"/>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c r="AL262" s="285"/>
      <c r="AM262" s="285"/>
      <c r="AN262" s="285"/>
      <c r="AO262" s="285"/>
      <c r="AP262" s="285"/>
      <c r="AQ262" s="285"/>
      <c r="AR262" s="285"/>
      <c r="AS262" s="285"/>
    </row>
    <row r="263" spans="1:45" ht="13.5" hidden="1" x14ac:dyDescent="0.3">
      <c r="A263" s="284"/>
      <c r="B263" s="284"/>
      <c r="C263" s="285"/>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c r="AL263" s="285"/>
      <c r="AM263" s="285"/>
      <c r="AN263" s="285"/>
      <c r="AO263" s="285"/>
      <c r="AP263" s="285"/>
      <c r="AQ263" s="285"/>
      <c r="AR263" s="285"/>
      <c r="AS263" s="285"/>
    </row>
    <row r="264" spans="1:45" ht="13.5" hidden="1" x14ac:dyDescent="0.3">
      <c r="A264" s="284"/>
      <c r="B264" s="284"/>
      <c r="C264" s="285"/>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c r="AL264" s="285"/>
      <c r="AM264" s="285"/>
      <c r="AN264" s="285"/>
      <c r="AO264" s="285"/>
      <c r="AP264" s="285"/>
      <c r="AQ264" s="285"/>
      <c r="AR264" s="285"/>
      <c r="AS264" s="285"/>
    </row>
    <row r="265" spans="1:45" ht="13.5" hidden="1" x14ac:dyDescent="0.3">
      <c r="A265" s="284"/>
      <c r="B265" s="284"/>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5"/>
    </row>
    <row r="266" spans="1:45" ht="13.5" hidden="1" x14ac:dyDescent="0.3">
      <c r="A266" s="284"/>
      <c r="B266" s="284"/>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row>
    <row r="267" spans="1:45" ht="13.5" hidden="1" x14ac:dyDescent="0.3">
      <c r="A267" s="284"/>
      <c r="B267" s="284"/>
      <c r="C267" s="285"/>
      <c r="D267" s="285"/>
      <c r="E267" s="285"/>
      <c r="F267" s="285"/>
      <c r="G267" s="285"/>
      <c r="H267" s="285"/>
      <c r="I267" s="285"/>
      <c r="J267" s="285"/>
      <c r="K267" s="285"/>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s="285"/>
      <c r="AJ267" s="285"/>
      <c r="AK267" s="285"/>
      <c r="AL267" s="285"/>
      <c r="AM267" s="285"/>
      <c r="AN267" s="285"/>
      <c r="AO267" s="285"/>
      <c r="AP267" s="285"/>
      <c r="AQ267" s="285"/>
      <c r="AR267" s="285"/>
      <c r="AS267" s="285"/>
    </row>
    <row r="268" spans="1:45" ht="13.5" hidden="1" x14ac:dyDescent="0.3">
      <c r="A268" s="284"/>
      <c r="B268" s="284"/>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285"/>
      <c r="Z268" s="285"/>
      <c r="AA268" s="285"/>
      <c r="AB268" s="285"/>
      <c r="AC268" s="285"/>
      <c r="AD268" s="285"/>
      <c r="AE268" s="285"/>
      <c r="AF268" s="285"/>
      <c r="AG268" s="285"/>
      <c r="AH268" s="285"/>
      <c r="AI268" s="285"/>
      <c r="AJ268" s="285"/>
      <c r="AK268" s="285"/>
      <c r="AL268" s="285"/>
      <c r="AM268" s="285"/>
      <c r="AN268" s="285"/>
      <c r="AO268" s="285"/>
      <c r="AP268" s="285"/>
      <c r="AQ268" s="285"/>
      <c r="AR268" s="285"/>
      <c r="AS268" s="285"/>
    </row>
    <row r="269" spans="1:45" ht="13.5" hidden="1" x14ac:dyDescent="0.3">
      <c r="A269" s="284"/>
      <c r="B269" s="284"/>
      <c r="C269" s="285"/>
      <c r="D269" s="285"/>
      <c r="E269" s="285"/>
      <c r="F269" s="285"/>
      <c r="G269" s="285"/>
      <c r="H269" s="285"/>
      <c r="I269" s="285"/>
      <c r="J269" s="285"/>
      <c r="K269" s="285"/>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s="285"/>
      <c r="AJ269" s="285"/>
      <c r="AK269" s="285"/>
      <c r="AL269" s="285"/>
      <c r="AM269" s="285"/>
      <c r="AN269" s="285"/>
      <c r="AO269" s="285"/>
      <c r="AP269" s="285"/>
      <c r="AQ269" s="285"/>
      <c r="AR269" s="285"/>
      <c r="AS269" s="285"/>
    </row>
    <row r="270" spans="1:45" ht="13.5" hidden="1" x14ac:dyDescent="0.3">
      <c r="A270" s="284"/>
      <c r="B270" s="284"/>
      <c r="C270" s="285"/>
      <c r="D270" s="285"/>
      <c r="E270" s="285"/>
      <c r="F270" s="285"/>
      <c r="G270" s="285"/>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85"/>
      <c r="AH270" s="285"/>
      <c r="AI270" s="285"/>
      <c r="AJ270" s="285"/>
      <c r="AK270" s="285"/>
      <c r="AL270" s="285"/>
      <c r="AM270" s="285"/>
      <c r="AN270" s="285"/>
      <c r="AO270" s="285"/>
      <c r="AP270" s="285"/>
      <c r="AQ270" s="285"/>
      <c r="AR270" s="285"/>
      <c r="AS270" s="285"/>
    </row>
    <row r="271" spans="1:45" ht="13.5" hidden="1" x14ac:dyDescent="0.3">
      <c r="A271" s="284"/>
      <c r="B271" s="284"/>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5"/>
    </row>
    <row r="272" spans="1:45" ht="13.5" hidden="1" x14ac:dyDescent="0.3">
      <c r="A272" s="284"/>
      <c r="B272" s="284"/>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row>
    <row r="273" spans="1:45" ht="13.5" hidden="1" x14ac:dyDescent="0.3">
      <c r="A273" s="284"/>
      <c r="B273" s="284"/>
      <c r="C273" s="285"/>
      <c r="D273" s="285"/>
      <c r="E273" s="285"/>
      <c r="F273" s="285"/>
      <c r="G273" s="285"/>
      <c r="H273" s="285"/>
      <c r="I273" s="285"/>
      <c r="J273" s="285"/>
      <c r="K273" s="285"/>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s="285"/>
      <c r="AJ273" s="285"/>
      <c r="AK273" s="285"/>
      <c r="AL273" s="285"/>
      <c r="AM273" s="285"/>
      <c r="AN273" s="285"/>
      <c r="AO273" s="285"/>
      <c r="AP273" s="285"/>
      <c r="AQ273" s="285"/>
      <c r="AR273" s="285"/>
      <c r="AS273" s="285"/>
    </row>
    <row r="274" spans="1:45" ht="13.5" hidden="1" x14ac:dyDescent="0.3">
      <c r="A274" s="284"/>
      <c r="B274" s="284"/>
      <c r="C274" s="285"/>
      <c r="D274" s="285"/>
      <c r="E274" s="285"/>
      <c r="F274" s="285"/>
      <c r="G274" s="285"/>
      <c r="H274" s="285"/>
      <c r="I274" s="285"/>
      <c r="J274" s="285"/>
      <c r="K274" s="285"/>
      <c r="L274" s="285"/>
      <c r="M274" s="285"/>
      <c r="N274" s="285"/>
      <c r="O274" s="285"/>
      <c r="P274" s="285"/>
      <c r="Q274" s="285"/>
      <c r="R274" s="285"/>
      <c r="S274" s="285"/>
      <c r="T274" s="285"/>
      <c r="U274" s="285"/>
      <c r="V274" s="285"/>
      <c r="W274" s="285"/>
      <c r="X274" s="285"/>
      <c r="Y274" s="285"/>
      <c r="Z274" s="285"/>
      <c r="AA274" s="285"/>
      <c r="AB274" s="285"/>
      <c r="AC274" s="285"/>
      <c r="AD274" s="285"/>
      <c r="AE274" s="285"/>
      <c r="AF274" s="285"/>
      <c r="AG274" s="285"/>
      <c r="AH274" s="285"/>
      <c r="AI274" s="285"/>
      <c r="AJ274" s="285"/>
      <c r="AK274" s="285"/>
      <c r="AL274" s="285"/>
      <c r="AM274" s="285"/>
      <c r="AN274" s="285"/>
      <c r="AO274" s="285"/>
      <c r="AP274" s="285"/>
      <c r="AQ274" s="285"/>
      <c r="AR274" s="285"/>
      <c r="AS274" s="285"/>
    </row>
    <row r="275" spans="1:45" ht="13.5" hidden="1" x14ac:dyDescent="0.3">
      <c r="A275" s="284"/>
      <c r="B275" s="284"/>
      <c r="C275" s="285"/>
      <c r="D275" s="285"/>
      <c r="E275" s="285"/>
      <c r="F275" s="285"/>
      <c r="G275" s="285"/>
      <c r="H275" s="285"/>
      <c r="I275" s="285"/>
      <c r="J275" s="285"/>
      <c r="K275" s="285"/>
      <c r="L275" s="285"/>
      <c r="M275" s="285"/>
      <c r="N275" s="285"/>
      <c r="O275" s="285"/>
      <c r="P275" s="285"/>
      <c r="Q275" s="285"/>
      <c r="R275" s="285"/>
      <c r="S275" s="285"/>
      <c r="T275" s="285"/>
      <c r="U275" s="285"/>
      <c r="V275" s="285"/>
      <c r="W275" s="285"/>
      <c r="X275" s="285"/>
      <c r="Y275" s="285"/>
      <c r="Z275" s="285"/>
      <c r="AA275" s="285"/>
      <c r="AB275" s="285"/>
      <c r="AC275" s="285"/>
      <c r="AD275" s="285"/>
      <c r="AE275" s="285"/>
      <c r="AF275" s="285"/>
      <c r="AG275" s="285"/>
      <c r="AH275" s="285"/>
      <c r="AI275" s="285"/>
      <c r="AJ275" s="285"/>
      <c r="AK275" s="285"/>
      <c r="AL275" s="285"/>
      <c r="AM275" s="285"/>
      <c r="AN275" s="285"/>
      <c r="AO275" s="285"/>
      <c r="AP275" s="285"/>
      <c r="AQ275" s="285"/>
      <c r="AR275" s="285"/>
      <c r="AS275" s="285"/>
    </row>
    <row r="276" spans="1:45" ht="13.5" hidden="1" x14ac:dyDescent="0.3">
      <c r="A276" s="284"/>
      <c r="B276" s="284"/>
      <c r="C276" s="285"/>
      <c r="D276" s="285"/>
      <c r="E276" s="285"/>
      <c r="F276" s="285"/>
      <c r="G276" s="285"/>
      <c r="H276" s="285"/>
      <c r="I276" s="285"/>
      <c r="J276" s="285"/>
      <c r="K276" s="285"/>
      <c r="L276" s="285"/>
      <c r="M276" s="285"/>
      <c r="N276" s="285"/>
      <c r="O276" s="285"/>
      <c r="P276" s="285"/>
      <c r="Q276" s="285"/>
      <c r="R276" s="285"/>
      <c r="S276" s="285"/>
      <c r="T276" s="285"/>
      <c r="U276" s="285"/>
      <c r="V276" s="285"/>
      <c r="W276" s="285"/>
      <c r="X276" s="285"/>
      <c r="Y276" s="285"/>
      <c r="Z276" s="285"/>
      <c r="AA276" s="285"/>
      <c r="AB276" s="285"/>
      <c r="AC276" s="285"/>
      <c r="AD276" s="285"/>
      <c r="AE276" s="285"/>
      <c r="AF276" s="285"/>
      <c r="AG276" s="285"/>
      <c r="AH276" s="285"/>
      <c r="AI276" s="285"/>
      <c r="AJ276" s="285"/>
      <c r="AK276" s="285"/>
      <c r="AL276" s="285"/>
      <c r="AM276" s="285"/>
      <c r="AN276" s="285"/>
      <c r="AO276" s="285"/>
      <c r="AP276" s="285"/>
      <c r="AQ276" s="285"/>
      <c r="AR276" s="285"/>
      <c r="AS276" s="285"/>
    </row>
    <row r="277" spans="1:45" ht="13.5" hidden="1" x14ac:dyDescent="0.3">
      <c r="A277" s="284"/>
      <c r="B277" s="284"/>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5"/>
    </row>
    <row r="278" spans="1:45" ht="13.5" hidden="1" x14ac:dyDescent="0.3">
      <c r="A278" s="284"/>
      <c r="B278" s="284"/>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row>
    <row r="279" spans="1:45" ht="13.5" hidden="1" x14ac:dyDescent="0.3">
      <c r="A279" s="284"/>
      <c r="B279" s="284"/>
      <c r="C279" s="285"/>
      <c r="D279" s="285"/>
      <c r="E279" s="285"/>
      <c r="F279" s="285"/>
      <c r="G279" s="285"/>
      <c r="H279" s="285"/>
      <c r="I279" s="285"/>
      <c r="J279" s="285"/>
      <c r="K279" s="285"/>
      <c r="L279" s="285"/>
      <c r="M279" s="285"/>
      <c r="N279" s="285"/>
      <c r="O279" s="285"/>
      <c r="P279" s="285"/>
      <c r="Q279" s="285"/>
      <c r="R279" s="285"/>
      <c r="S279" s="285"/>
      <c r="T279" s="285"/>
      <c r="U279" s="285"/>
      <c r="V279" s="285"/>
      <c r="W279" s="285"/>
      <c r="X279" s="285"/>
      <c r="Y279" s="285"/>
      <c r="Z279" s="285"/>
      <c r="AA279" s="285"/>
      <c r="AB279" s="285"/>
      <c r="AC279" s="285"/>
      <c r="AD279" s="285"/>
      <c r="AE279" s="285"/>
      <c r="AF279" s="285"/>
      <c r="AG279" s="285"/>
      <c r="AH279" s="285"/>
      <c r="AI279" s="285"/>
      <c r="AJ279" s="285"/>
      <c r="AK279" s="285"/>
      <c r="AL279" s="285"/>
      <c r="AM279" s="285"/>
      <c r="AN279" s="285"/>
      <c r="AO279" s="285"/>
      <c r="AP279" s="285"/>
      <c r="AQ279" s="285"/>
      <c r="AR279" s="285"/>
      <c r="AS279" s="285"/>
    </row>
    <row r="280" spans="1:45" ht="13.5" hidden="1" x14ac:dyDescent="0.3">
      <c r="A280" s="284"/>
      <c r="B280" s="284"/>
      <c r="C280" s="285"/>
      <c r="D280" s="285"/>
      <c r="E280" s="285"/>
      <c r="F280" s="285"/>
      <c r="G280" s="285"/>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85"/>
      <c r="AH280" s="285"/>
      <c r="AI280" s="285"/>
      <c r="AJ280" s="285"/>
      <c r="AK280" s="285"/>
      <c r="AL280" s="285"/>
      <c r="AM280" s="285"/>
      <c r="AN280" s="285"/>
      <c r="AO280" s="285"/>
      <c r="AP280" s="285"/>
      <c r="AQ280" s="285"/>
      <c r="AR280" s="285"/>
      <c r="AS280" s="285"/>
    </row>
    <row r="281" spans="1:45" ht="13.5" hidden="1" x14ac:dyDescent="0.3">
      <c r="A281" s="284"/>
      <c r="B281" s="284"/>
      <c r="C281" s="285"/>
      <c r="D281" s="285"/>
      <c r="E281" s="285"/>
      <c r="F281" s="285"/>
      <c r="G281" s="285"/>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85"/>
      <c r="AH281" s="285"/>
      <c r="AI281" s="285"/>
      <c r="AJ281" s="285"/>
      <c r="AK281" s="285"/>
      <c r="AL281" s="285"/>
      <c r="AM281" s="285"/>
      <c r="AN281" s="285"/>
      <c r="AO281" s="285"/>
      <c r="AP281" s="285"/>
      <c r="AQ281" s="285"/>
      <c r="AR281" s="285"/>
      <c r="AS281" s="285"/>
    </row>
    <row r="282" spans="1:45" ht="13.5" hidden="1" x14ac:dyDescent="0.3">
      <c r="A282" s="284"/>
      <c r="B282" s="284"/>
      <c r="C282" s="285"/>
      <c r="D282" s="285"/>
      <c r="E282" s="285"/>
      <c r="F282" s="285"/>
      <c r="G282" s="285"/>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85"/>
      <c r="AH282" s="285"/>
      <c r="AI282" s="285"/>
      <c r="AJ282" s="285"/>
      <c r="AK282" s="285"/>
      <c r="AL282" s="285"/>
      <c r="AM282" s="285"/>
      <c r="AN282" s="285"/>
      <c r="AO282" s="285"/>
      <c r="AP282" s="285"/>
      <c r="AQ282" s="285"/>
      <c r="AR282" s="285"/>
      <c r="AS282" s="285"/>
    </row>
    <row r="283" spans="1:45" ht="13.5" hidden="1" x14ac:dyDescent="0.3">
      <c r="A283" s="284"/>
      <c r="B283" s="284"/>
      <c r="C283" s="285"/>
      <c r="D283" s="285"/>
      <c r="E283" s="285"/>
      <c r="F283" s="285"/>
      <c r="G283" s="285"/>
      <c r="H283" s="285"/>
      <c r="I283" s="285"/>
      <c r="J283" s="285"/>
      <c r="K283" s="285"/>
      <c r="L283" s="285"/>
      <c r="M283" s="285"/>
      <c r="N283" s="285"/>
      <c r="O283" s="285"/>
      <c r="P283" s="285"/>
      <c r="Q283" s="285"/>
      <c r="R283" s="285"/>
      <c r="S283" s="285"/>
      <c r="T283" s="285"/>
      <c r="U283" s="285"/>
      <c r="V283" s="285"/>
      <c r="W283" s="285"/>
      <c r="X283" s="285"/>
      <c r="Y283" s="285"/>
      <c r="Z283" s="285"/>
      <c r="AA283" s="285"/>
      <c r="AB283" s="285"/>
      <c r="AC283" s="285"/>
      <c r="AD283" s="285"/>
      <c r="AE283" s="285"/>
      <c r="AF283" s="285"/>
      <c r="AG283" s="285"/>
      <c r="AH283" s="285"/>
      <c r="AI283" s="285"/>
      <c r="AJ283" s="285"/>
      <c r="AK283" s="285"/>
      <c r="AL283" s="285"/>
      <c r="AM283" s="285"/>
      <c r="AN283" s="285"/>
      <c r="AO283" s="285"/>
      <c r="AP283" s="285"/>
      <c r="AQ283" s="285"/>
      <c r="AR283" s="285"/>
      <c r="AS283" s="285"/>
    </row>
    <row r="284" spans="1:45" hidden="1" x14ac:dyDescent="0.35">
      <c r="A284" s="284"/>
      <c r="B284" s="284"/>
    </row>
    <row r="335" spans="5:5" hidden="1" x14ac:dyDescent="0.35">
      <c r="E335" s="34"/>
    </row>
  </sheetData>
  <sheetProtection algorithmName="SHA-512" hashValue="nHAmkpGykQQRzK7VytsMVw6gLPtKUERLe3ltfv2cVqukp+Crw0KLEA6WblLSJebchN933d3VFuZ4f5SESUup3A==" saltValue="/IPvaS5RvWvYhSTD/OwrjQ==" spinCount="100000" sheet="1" objects="1" scenarios="1" autoFilter="0"/>
  <autoFilter ref="C1:C184" xr:uid="{00000000-0009-0000-0000-000006000000}"/>
  <mergeCells count="258">
    <mergeCell ref="M153:W153"/>
    <mergeCell ref="D176:E176"/>
    <mergeCell ref="D157:F157"/>
    <mergeCell ref="B106:B138"/>
    <mergeCell ref="B166:B224"/>
    <mergeCell ref="B139:B165"/>
    <mergeCell ref="D180:F180"/>
    <mergeCell ref="D183:W183"/>
    <mergeCell ref="L180:W180"/>
    <mergeCell ref="D184:W184"/>
    <mergeCell ref="K106:L106"/>
    <mergeCell ref="E107:F107"/>
    <mergeCell ref="D120:W120"/>
    <mergeCell ref="L163:W163"/>
    <mergeCell ref="D123:E123"/>
    <mergeCell ref="D122:W122"/>
    <mergeCell ref="K167:L167"/>
    <mergeCell ref="K166:W166"/>
    <mergeCell ref="D178:E178"/>
    <mergeCell ref="D179:E179"/>
    <mergeCell ref="D171:E171"/>
    <mergeCell ref="D172:E172"/>
    <mergeCell ref="D170:E170"/>
    <mergeCell ref="D169:E169"/>
    <mergeCell ref="A183:A199"/>
    <mergeCell ref="A154:A182"/>
    <mergeCell ref="K140:L140"/>
    <mergeCell ref="D138:W138"/>
    <mergeCell ref="G108:G119"/>
    <mergeCell ref="J108:J119"/>
    <mergeCell ref="D119:F119"/>
    <mergeCell ref="D106:F106"/>
    <mergeCell ref="L190:M190"/>
    <mergeCell ref="N198:P198"/>
    <mergeCell ref="L195:M195"/>
    <mergeCell ref="L196:M196"/>
    <mergeCell ref="L197:M197"/>
    <mergeCell ref="L198:M198"/>
    <mergeCell ref="L193:M193"/>
    <mergeCell ref="L194:M194"/>
    <mergeCell ref="N197:P197"/>
    <mergeCell ref="N192:P192"/>
    <mergeCell ref="N193:P193"/>
    <mergeCell ref="N194:P194"/>
    <mergeCell ref="N195:P195"/>
    <mergeCell ref="N196:P196"/>
    <mergeCell ref="G198:K198"/>
    <mergeCell ref="D121:F121"/>
    <mergeCell ref="G139:J139"/>
    <mergeCell ref="D107:D118"/>
    <mergeCell ref="G123:I123"/>
    <mergeCell ref="H125:I125"/>
    <mergeCell ref="J125:J137"/>
    <mergeCell ref="G166:J167"/>
    <mergeCell ref="G154:J155"/>
    <mergeCell ref="D166:F167"/>
    <mergeCell ref="J140:J151"/>
    <mergeCell ref="H168:I168"/>
    <mergeCell ref="J168:J180"/>
    <mergeCell ref="J153:L153"/>
    <mergeCell ref="G168:G180"/>
    <mergeCell ref="D175:E175"/>
    <mergeCell ref="D177:E177"/>
    <mergeCell ref="J156:J163"/>
    <mergeCell ref="D156:F156"/>
    <mergeCell ref="D173:E173"/>
    <mergeCell ref="G156:G163"/>
    <mergeCell ref="H18:I18"/>
    <mergeCell ref="J18:J35"/>
    <mergeCell ref="K18:L18"/>
    <mergeCell ref="K15:L15"/>
    <mergeCell ref="K17:L17"/>
    <mergeCell ref="G17:J17"/>
    <mergeCell ref="M37:W37"/>
    <mergeCell ref="H39:I39"/>
    <mergeCell ref="H51:I51"/>
    <mergeCell ref="J51:J62"/>
    <mergeCell ref="D15:J15"/>
    <mergeCell ref="K39:L39"/>
    <mergeCell ref="D50:F50"/>
    <mergeCell ref="A225:B284"/>
    <mergeCell ref="K168:L168"/>
    <mergeCell ref="L170:W170"/>
    <mergeCell ref="L187:M187"/>
    <mergeCell ref="D182:W182"/>
    <mergeCell ref="M123:W123"/>
    <mergeCell ref="L158:W158"/>
    <mergeCell ref="K154:W154"/>
    <mergeCell ref="D153:E153"/>
    <mergeCell ref="D151:F151"/>
    <mergeCell ref="D162:F162"/>
    <mergeCell ref="K155:L155"/>
    <mergeCell ref="D159:F159"/>
    <mergeCell ref="D154:F155"/>
    <mergeCell ref="K156:L156"/>
    <mergeCell ref="D161:F161"/>
    <mergeCell ref="A124:A153"/>
    <mergeCell ref="Q192:S192"/>
    <mergeCell ref="T188:V188"/>
    <mergeCell ref="N191:P191"/>
    <mergeCell ref="C201:C283"/>
    <mergeCell ref="D201:AS283"/>
    <mergeCell ref="D181:F181"/>
    <mergeCell ref="D174:E174"/>
    <mergeCell ref="B51:B79"/>
    <mergeCell ref="K93:L93"/>
    <mergeCell ref="D94:D104"/>
    <mergeCell ref="D81:D91"/>
    <mergeCell ref="D93:F93"/>
    <mergeCell ref="D80:F80"/>
    <mergeCell ref="D77:F77"/>
    <mergeCell ref="G93:G105"/>
    <mergeCell ref="D79:E79"/>
    <mergeCell ref="H93:I93"/>
    <mergeCell ref="D64:D76"/>
    <mergeCell ref="D62:F62"/>
    <mergeCell ref="G63:G77"/>
    <mergeCell ref="H63:I63"/>
    <mergeCell ref="J79:L79"/>
    <mergeCell ref="J63:J77"/>
    <mergeCell ref="G79:I79"/>
    <mergeCell ref="D52:D61"/>
    <mergeCell ref="K51:L51"/>
    <mergeCell ref="J93:J105"/>
    <mergeCell ref="G80:G92"/>
    <mergeCell ref="H80:I80"/>
    <mergeCell ref="A63:A92"/>
    <mergeCell ref="D63:F63"/>
    <mergeCell ref="D78:W78"/>
    <mergeCell ref="B80:B105"/>
    <mergeCell ref="A93:A123"/>
    <mergeCell ref="D17:F17"/>
    <mergeCell ref="K14:L14"/>
    <mergeCell ref="K63:L63"/>
    <mergeCell ref="G37:I37"/>
    <mergeCell ref="G51:G62"/>
    <mergeCell ref="J37:L37"/>
    <mergeCell ref="G38:J38"/>
    <mergeCell ref="J39:J50"/>
    <mergeCell ref="G18:G35"/>
    <mergeCell ref="K38:L38"/>
    <mergeCell ref="D51:F51"/>
    <mergeCell ref="A38:A62"/>
    <mergeCell ref="D38:F38"/>
    <mergeCell ref="D39:F39"/>
    <mergeCell ref="D40:D49"/>
    <mergeCell ref="J80:J92"/>
    <mergeCell ref="D92:F92"/>
    <mergeCell ref="K80:L80"/>
    <mergeCell ref="D105:F105"/>
    <mergeCell ref="A9:B9"/>
    <mergeCell ref="N2:O8"/>
    <mergeCell ref="L2:M2"/>
    <mergeCell ref="L8:M8"/>
    <mergeCell ref="D9:W9"/>
    <mergeCell ref="L7:M7"/>
    <mergeCell ref="A2:B8"/>
    <mergeCell ref="D12:W12"/>
    <mergeCell ref="A10:A37"/>
    <mergeCell ref="D35:F35"/>
    <mergeCell ref="D36:W36"/>
    <mergeCell ref="B17:B50"/>
    <mergeCell ref="B11:B15"/>
    <mergeCell ref="J10:L10"/>
    <mergeCell ref="D10:E10"/>
    <mergeCell ref="D11:W11"/>
    <mergeCell ref="D16:J16"/>
    <mergeCell ref="G10:I10"/>
    <mergeCell ref="D13:W13"/>
    <mergeCell ref="D37:E37"/>
    <mergeCell ref="G39:G50"/>
    <mergeCell ref="D14:J14"/>
    <mergeCell ref="D18:F18"/>
    <mergeCell ref="M10:W10"/>
    <mergeCell ref="D1:AS1"/>
    <mergeCell ref="P2:Q8"/>
    <mergeCell ref="R2:S8"/>
    <mergeCell ref="T2:U8"/>
    <mergeCell ref="X9:AS9"/>
    <mergeCell ref="D2:E8"/>
    <mergeCell ref="F2:F8"/>
    <mergeCell ref="G2:K8"/>
    <mergeCell ref="X2:AS8"/>
    <mergeCell ref="L3:M3"/>
    <mergeCell ref="L4:M4"/>
    <mergeCell ref="L5:M5"/>
    <mergeCell ref="L6:M6"/>
    <mergeCell ref="V2:W8"/>
    <mergeCell ref="M79:W79"/>
    <mergeCell ref="K139:L139"/>
    <mergeCell ref="D152:W152"/>
    <mergeCell ref="H106:I106"/>
    <mergeCell ref="J123:L123"/>
    <mergeCell ref="D164:F164"/>
    <mergeCell ref="D165:W165"/>
    <mergeCell ref="D168:E168"/>
    <mergeCell ref="D124:F124"/>
    <mergeCell ref="K124:L124"/>
    <mergeCell ref="D163:F163"/>
    <mergeCell ref="D160:F160"/>
    <mergeCell ref="G153:I153"/>
    <mergeCell ref="H156:I156"/>
    <mergeCell ref="G125:G137"/>
    <mergeCell ref="D137:F137"/>
    <mergeCell ref="K125:L125"/>
    <mergeCell ref="D158:F158"/>
    <mergeCell ref="D125:F125"/>
    <mergeCell ref="D139:F139"/>
    <mergeCell ref="D140:F140"/>
    <mergeCell ref="G124:J124"/>
    <mergeCell ref="G140:G151"/>
    <mergeCell ref="H140:I140"/>
    <mergeCell ref="G186:K186"/>
    <mergeCell ref="G187:K187"/>
    <mergeCell ref="G188:K188"/>
    <mergeCell ref="G189:K189"/>
    <mergeCell ref="G190:K190"/>
    <mergeCell ref="G191:K191"/>
    <mergeCell ref="G192:K192"/>
    <mergeCell ref="G193:K193"/>
    <mergeCell ref="G194:K194"/>
    <mergeCell ref="G196:K196"/>
    <mergeCell ref="G197:K197"/>
    <mergeCell ref="G195:K195"/>
    <mergeCell ref="L191:M191"/>
    <mergeCell ref="L192:M192"/>
    <mergeCell ref="Q186:S186"/>
    <mergeCell ref="T186:V186"/>
    <mergeCell ref="Q187:S187"/>
    <mergeCell ref="Q188:S188"/>
    <mergeCell ref="Q189:S189"/>
    <mergeCell ref="Q190:S190"/>
    <mergeCell ref="Q193:S193"/>
    <mergeCell ref="T187:V187"/>
    <mergeCell ref="T193:V193"/>
    <mergeCell ref="T191:V191"/>
    <mergeCell ref="Q191:S191"/>
    <mergeCell ref="T189:V189"/>
    <mergeCell ref="T192:V192"/>
    <mergeCell ref="T190:V190"/>
    <mergeCell ref="N188:P188"/>
    <mergeCell ref="N189:P189"/>
    <mergeCell ref="N190:P190"/>
    <mergeCell ref="N187:P187"/>
    <mergeCell ref="L186:M186"/>
    <mergeCell ref="N186:P186"/>
    <mergeCell ref="L188:M188"/>
    <mergeCell ref="L189:M189"/>
    <mergeCell ref="T198:V198"/>
    <mergeCell ref="Q197:S197"/>
    <mergeCell ref="Q198:S198"/>
    <mergeCell ref="Q194:S194"/>
    <mergeCell ref="Q195:S195"/>
    <mergeCell ref="T194:V194"/>
    <mergeCell ref="T195:V195"/>
    <mergeCell ref="Q196:S196"/>
    <mergeCell ref="T196:V196"/>
    <mergeCell ref="T197:V197"/>
  </mergeCells>
  <conditionalFormatting sqref="F10 J10:L10">
    <cfRule type="containsErrors" dxfId="15" priority="4" stopIfTrue="1">
      <formula>ISERROR(F10)</formula>
    </cfRule>
  </conditionalFormatting>
  <conditionalFormatting sqref="F37 J37:L37 F79 J79:L79 F123 J123:L123 F153 J153:L153">
    <cfRule type="containsErrors" dxfId="14" priority="3" stopIfTrue="1">
      <formula>ISERROR(F37)</formula>
    </cfRule>
  </conditionalFormatting>
  <conditionalFormatting sqref="K14:L15 N14:N15 P14:P15 R14:R15 T14:T15 V14:V15">
    <cfRule type="containsErrors" dxfId="13" priority="2" stopIfTrue="1">
      <formula>ISERROR(K14)</formula>
    </cfRule>
  </conditionalFormatting>
  <conditionalFormatting sqref="K18:L18 N18 P18 R18 T18 V18 K39:L39 N39 P39 R39 T39 V39 K51:L51 N51 P51 R51 T51 V51 K63:L63 N63 P63 R63 T63 V63 K80:L80 N80 P80 R80 T80 V80 K93:L93 N93 P93 R93 T93 V93 K106:L106 N106 P106 R106 T106 V106 K125:L125 N125 P125 R125 T125 V125 K140:L140 N140 P140 R140 T140 V140">
    <cfRule type="containsErrors" dxfId="12" priority="7" stopIfTrue="1">
      <formula>ISERROR(K18)</formula>
    </cfRule>
  </conditionalFormatting>
  <conditionalFormatting sqref="K156:L156 N156 P156 R156 T156 V156 K168:L168 N168 P168 R168 T168 V168">
    <cfRule type="containsErrors" dxfId="11" priority="5" stopIfTrue="1">
      <formula>ISERROR(K156)</formula>
    </cfRule>
  </conditionalFormatting>
  <conditionalFormatting sqref="M18 O18 Q18 S18 U18 W18 M39 O39 Q39 S39 U39 W39 M51 O51 Q51 S51 U51 W51 M63 O63 Q63 S63 U63 W63 M80 O80 Q80 S80 U80 W80 M93 O93 Q93 S93 U93 W93 M106 O106 Q106 S106 U106 W106 M125 O125 Q125 S125 U125 W125 M140 O140 Q140 S140 U140 W140 M156 O156 Q156 S156 U156 W156 M168 O168 Q168 S168 U168 W168">
    <cfRule type="containsErrors" dxfId="10" priority="6" stopIfTrue="1">
      <formula>ISERROR(M18)</formula>
    </cfRule>
    <cfRule type="timePeriod" dxfId="9" priority="29" stopIfTrue="1" timePeriod="thisMonth">
      <formula>AND(MONTH(M18)=MONTH(TODAY()),YEAR(M18)=YEAR(TODAY()))</formula>
    </cfRule>
  </conditionalFormatting>
  <conditionalFormatting sqref="O14:O15 Q14:Q15 S14:S15 U14:U15 W14:W15 M15">
    <cfRule type="containsErrors" dxfId="8" priority="1" stopIfTrue="1">
      <formula>ISERROR(M14)</formula>
    </cfRule>
  </conditionalFormatting>
  <hyperlinks>
    <hyperlink ref="G2:K8" location="'1-6 maanden'!B26" tooltip="Naar &quot;A. Inkomsten&quot;" display="'1-6 maanden'!B26" xr:uid="{00000000-0004-0000-0600-000000000000}"/>
    <hyperlink ref="L2:M2" location="'1-6 maanden'!A47" tooltip="Naar &quot;B. Vaste lasten&quot;" display="'1-6 maanden'!A47" xr:uid="{00000000-0004-0000-0600-000001000000}"/>
    <hyperlink ref="L3:M3" location="'1-6 maanden'!A47" tooltip="Naar &quot;B1. Wonen&quot;" display="B1. Wonen" xr:uid="{00000000-0004-0000-0600-000002000000}"/>
    <hyperlink ref="L8:M8" location="'1-6 maanden'!B115" tooltip="Naar &quot;B6. Afbetalingen&quot;" display="B6. Afbetalingen" xr:uid="{00000000-0004-0000-0600-000003000000}"/>
    <hyperlink ref="L7:M7" location="'1-6 maanden'!A102" tooltip="Naar &quot;B5. Vervoer&quot;" display="B5. Vervoer" xr:uid="{00000000-0004-0000-0600-000004000000}"/>
    <hyperlink ref="L5:M5" location="'1-6 maanden'!A72" tooltip="Naar &quot;B3. Abonnementen/contributies&quot;" display="B3. Abon./contrib." xr:uid="{00000000-0004-0000-0600-000005000000}"/>
    <hyperlink ref="L6:M6" location="'1-6 maanden'!B89" tooltip="Naar &quot;B4. Kinderen&quot;" display="B4. Kinderen" xr:uid="{00000000-0004-0000-0600-000006000000}"/>
    <hyperlink ref="P2:Q8" location="'1-6 maanden'!B148" tooltip="Naar &quot;D. Huishoudelijke uitgaven&quot;" display="'1-6 maanden'!B148" xr:uid="{00000000-0004-0000-0600-000007000000}"/>
    <hyperlink ref="R2:S8" location="'1-6 maanden'!A163" tooltip="Naar &quot;Totaal inkomsten en uitgaven&quot;" display="'1-6 maanden'!A163" xr:uid="{00000000-0004-0000-0600-000008000000}"/>
    <hyperlink ref="T2:U8" location="'1-6 maanden'!B175" tooltip="Naar &quot;Budgetoverzicht&quot;" display="'1-6 maanden'!B175" xr:uid="{00000000-0004-0000-0600-000009000000}"/>
    <hyperlink ref="L4:M4" location="'1-6 maanden'!B60" tooltip="Naar &quot;B2. Verzekeringen&quot;" display="B2. Verzekeringen" xr:uid="{00000000-0004-0000-0600-00000A000000}"/>
    <hyperlink ref="N2:O6" location="'1-3 maanden'!A133" tooltip="Naar &quot;C. Reserveren/sparen voor&quot;" display="'1-3 maanden'!A133" xr:uid="{00000000-0004-0000-0600-00000B000000}"/>
    <hyperlink ref="F2" location="'Budget jaaroverzicht'!A4" tooltip="Naar &quot;Persoonlijke gegevens&quot;" display="'Budget jaaroverzicht'!A4" xr:uid="{00000000-0004-0000-0600-00000C000000}"/>
    <hyperlink ref="F2:F8" location="'1-6 maanden'!A10" tooltip="Naar boven" display="Naar boven" xr:uid="{00000000-0004-0000-0600-00000D000000}"/>
    <hyperlink ref="N2:O8" location="'1-6 maanden'!A133" tooltip="Naar &quot;C. Reserveringsuitgaven/sparen&quot;" display="'1-6 maanden'!A133" xr:uid="{00000000-0004-0000-0600-00000F000000}"/>
    <hyperlink ref="V2:W8" location="'1-6 maanden'!A183" tooltip="Grafiek" display="Grafiek" xr:uid="{00000000-0004-0000-0600-000010000000}"/>
    <hyperlink ref="X18" location="'7-12 maanden'!B26" tooltip="2e half jaar" display="&gt;" xr:uid="{00000000-0004-0000-0600-000011000000}"/>
    <hyperlink ref="X39" location="'7-12 maanden'!A47" tooltip="2e half jaar" display="&gt;" xr:uid="{00000000-0004-0000-0600-000012000000}"/>
    <hyperlink ref="X51" location="'7-12 maanden'!B60" tooltip="2e half jaar" display="&gt;" xr:uid="{00000000-0004-0000-0600-000013000000}"/>
    <hyperlink ref="X63" location="'7-12 maanden'!A72" tooltip="2e half jaar" display="&gt;" xr:uid="{00000000-0004-0000-0600-000014000000}"/>
    <hyperlink ref="X80" location="'7-12 maanden'!B89" tooltip="2e half jaar" display="&gt;" xr:uid="{00000000-0004-0000-0600-000015000000}"/>
    <hyperlink ref="X93" location="'7-12 maanden'!A102" tooltip="2e half jaar" display="&gt;" xr:uid="{00000000-0004-0000-0600-000016000000}"/>
    <hyperlink ref="X106" location="'7-12 maanden'!B115" tooltip="2e half jaar" display="&gt;" xr:uid="{00000000-0004-0000-0600-000017000000}"/>
    <hyperlink ref="X125" location="'7-12 maanden'!A133" tooltip="2e half jaar" display="&gt;" xr:uid="{00000000-0004-0000-0600-000018000000}"/>
    <hyperlink ref="X140" location="'7-12 maanden'!B148" tooltip="2e half jaar" display="&gt;" xr:uid="{00000000-0004-0000-0600-000019000000}"/>
    <hyperlink ref="X156" location="'7-12 maanden'!A163" tooltip="2e half jaar" display="&gt;" xr:uid="{00000000-0004-0000-0600-00001A000000}"/>
    <hyperlink ref="X168" location="'7-12 maanden'!B175" tooltip="2e half jaar" display="&gt;" xr:uid="{00000000-0004-0000-0600-00001B000000}"/>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5" manualBreakCount="5">
    <brk id="36" min="3" max="22" man="1"/>
    <brk id="78" min="3" max="22" man="1"/>
    <brk id="122" min="3" max="22" man="1"/>
    <brk id="152" min="3" max="22" man="1"/>
    <brk id="201" min="3"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AS334"/>
  <sheetViews>
    <sheetView showGridLines="0" showRowColHeaders="0" topLeftCell="C1" zoomScale="85" zoomScaleNormal="85" zoomScaleSheetLayoutView="40" workbookViewId="0">
      <pane ySplit="9" topLeftCell="A10" activePane="bottomLeft" state="frozen"/>
      <selection activeCell="D2" sqref="D2:V9"/>
      <selection pane="bottomLeft"/>
    </sheetView>
  </sheetViews>
  <sheetFormatPr defaultColWidth="9.08984375" defaultRowHeight="0" customHeight="1" zeroHeight="1" x14ac:dyDescent="0.35"/>
  <cols>
    <col min="1" max="2" width="5.6328125" style="30" hidden="1" customWidth="1"/>
    <col min="3" max="3" width="3" style="30" customWidth="1"/>
    <col min="4" max="4" width="6.6328125" style="30" customWidth="1"/>
    <col min="5" max="5" width="30.6328125" style="30" customWidth="1"/>
    <col min="6" max="6" width="29.6328125" style="30" customWidth="1"/>
    <col min="7" max="7" width="1.6328125" style="30" customWidth="1"/>
    <col min="8" max="8" width="2.6328125" style="30" customWidth="1"/>
    <col min="9" max="9" width="12.6328125" style="30" customWidth="1"/>
    <col min="10" max="10" width="1.6328125" style="30" customWidth="1"/>
    <col min="11" max="11" width="2.6328125" style="30" customWidth="1"/>
    <col min="12" max="23" width="11.6328125" style="30" customWidth="1"/>
    <col min="24" max="24" width="4.90625" style="223" customWidth="1"/>
    <col min="25" max="16384" width="9.08984375" style="30"/>
  </cols>
  <sheetData>
    <row r="1" spans="1:45" ht="15.9" customHeight="1" thickBot="1" x14ac:dyDescent="0.35">
      <c r="C1" s="31" t="s">
        <v>105</v>
      </c>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row>
    <row r="2" spans="1:45" ht="24.9" customHeight="1" x14ac:dyDescent="0.3">
      <c r="A2" s="284"/>
      <c r="B2" s="455"/>
      <c r="C2" s="216" t="s">
        <v>105</v>
      </c>
      <c r="D2" s="456"/>
      <c r="E2" s="457"/>
      <c r="F2" s="286" t="s">
        <v>116</v>
      </c>
      <c r="G2" s="316" t="str">
        <f>D17</f>
        <v>A. Inkomsten</v>
      </c>
      <c r="H2" s="287"/>
      <c r="I2" s="287"/>
      <c r="J2" s="287"/>
      <c r="K2" s="287"/>
      <c r="L2" s="314" t="str">
        <f>D38</f>
        <v>B. Vaste lasten</v>
      </c>
      <c r="M2" s="315"/>
      <c r="N2" s="314" t="str">
        <f>D124</f>
        <v>C. Reserverings- uitgaven/ sparen</v>
      </c>
      <c r="O2" s="315"/>
      <c r="P2" s="286" t="str">
        <f>D139</f>
        <v>D. Huishoudelijke uitgaven</v>
      </c>
      <c r="Q2" s="287"/>
      <c r="R2" s="286" t="str">
        <f>D154</f>
        <v>Totaal inkomsten en uitgaven</v>
      </c>
      <c r="S2" s="287"/>
      <c r="T2" s="286" t="str">
        <f>D166</f>
        <v>Budgetoverzicht</v>
      </c>
      <c r="U2" s="287"/>
      <c r="V2" s="542" t="s">
        <v>143</v>
      </c>
      <c r="W2" s="315"/>
      <c r="X2" s="284"/>
      <c r="Y2" s="285"/>
      <c r="Z2" s="285"/>
      <c r="AA2" s="285"/>
      <c r="AB2" s="285"/>
      <c r="AC2" s="285"/>
      <c r="AD2" s="285"/>
      <c r="AE2" s="285"/>
      <c r="AF2" s="285"/>
      <c r="AG2" s="285"/>
      <c r="AH2" s="285"/>
      <c r="AI2" s="285"/>
      <c r="AJ2" s="285"/>
      <c r="AK2" s="285"/>
      <c r="AL2" s="285"/>
      <c r="AM2" s="285"/>
      <c r="AN2" s="285"/>
      <c r="AO2" s="285"/>
      <c r="AP2" s="285"/>
      <c r="AQ2" s="285"/>
      <c r="AR2" s="285"/>
      <c r="AS2" s="285"/>
    </row>
    <row r="3" spans="1:45" ht="15" customHeight="1" thickBot="1" x14ac:dyDescent="0.35">
      <c r="A3" s="284"/>
      <c r="B3" s="455"/>
      <c r="C3" s="216" t="s">
        <v>105</v>
      </c>
      <c r="D3" s="458"/>
      <c r="E3" s="459"/>
      <c r="F3" s="288"/>
      <c r="G3" s="317"/>
      <c r="H3" s="288"/>
      <c r="I3" s="288"/>
      <c r="J3" s="288"/>
      <c r="K3" s="288"/>
      <c r="L3" s="300" t="s">
        <v>77</v>
      </c>
      <c r="M3" s="301"/>
      <c r="N3" s="543"/>
      <c r="O3" s="317"/>
      <c r="P3" s="288"/>
      <c r="Q3" s="288"/>
      <c r="R3" s="288"/>
      <c r="S3" s="288"/>
      <c r="T3" s="288"/>
      <c r="U3" s="288"/>
      <c r="V3" s="543"/>
      <c r="W3" s="317"/>
      <c r="X3" s="285"/>
      <c r="Y3" s="285"/>
      <c r="Z3" s="285"/>
      <c r="AA3" s="285"/>
      <c r="AB3" s="285"/>
      <c r="AC3" s="285"/>
      <c r="AD3" s="285"/>
      <c r="AE3" s="285"/>
      <c r="AF3" s="285"/>
      <c r="AG3" s="285"/>
      <c r="AH3" s="285"/>
      <c r="AI3" s="285"/>
      <c r="AJ3" s="285"/>
      <c r="AK3" s="285"/>
      <c r="AL3" s="285"/>
      <c r="AM3" s="285"/>
      <c r="AN3" s="285"/>
      <c r="AO3" s="285"/>
      <c r="AP3" s="285"/>
      <c r="AQ3" s="285"/>
      <c r="AR3" s="285"/>
      <c r="AS3" s="285"/>
    </row>
    <row r="4" spans="1:45" ht="15" customHeight="1" thickBot="1" x14ac:dyDescent="0.35">
      <c r="A4" s="284"/>
      <c r="B4" s="455"/>
      <c r="C4" s="216" t="s">
        <v>105</v>
      </c>
      <c r="D4" s="458"/>
      <c r="E4" s="459"/>
      <c r="F4" s="288"/>
      <c r="G4" s="317"/>
      <c r="H4" s="288"/>
      <c r="I4" s="288"/>
      <c r="J4" s="288"/>
      <c r="K4" s="288"/>
      <c r="L4" s="296" t="s">
        <v>79</v>
      </c>
      <c r="M4" s="297"/>
      <c r="N4" s="543"/>
      <c r="O4" s="317"/>
      <c r="P4" s="288"/>
      <c r="Q4" s="288"/>
      <c r="R4" s="288"/>
      <c r="S4" s="288"/>
      <c r="T4" s="288"/>
      <c r="U4" s="288"/>
      <c r="V4" s="543"/>
      <c r="W4" s="317"/>
      <c r="X4" s="285"/>
      <c r="Y4" s="285"/>
      <c r="Z4" s="285"/>
      <c r="AA4" s="285"/>
      <c r="AB4" s="285"/>
      <c r="AC4" s="285"/>
      <c r="AD4" s="285"/>
      <c r="AE4" s="285"/>
      <c r="AF4" s="285"/>
      <c r="AG4" s="285"/>
      <c r="AH4" s="285"/>
      <c r="AI4" s="285"/>
      <c r="AJ4" s="285"/>
      <c r="AK4" s="285"/>
      <c r="AL4" s="285"/>
      <c r="AM4" s="285"/>
      <c r="AN4" s="285"/>
      <c r="AO4" s="285"/>
      <c r="AP4" s="285"/>
      <c r="AQ4" s="285"/>
      <c r="AR4" s="285"/>
      <c r="AS4" s="285"/>
    </row>
    <row r="5" spans="1:45" ht="15" customHeight="1" thickBot="1" x14ac:dyDescent="0.35">
      <c r="A5" s="284"/>
      <c r="B5" s="455"/>
      <c r="C5" s="216" t="s">
        <v>105</v>
      </c>
      <c r="D5" s="458"/>
      <c r="E5" s="459"/>
      <c r="F5" s="288"/>
      <c r="G5" s="317"/>
      <c r="H5" s="288"/>
      <c r="I5" s="288"/>
      <c r="J5" s="288"/>
      <c r="K5" s="288"/>
      <c r="L5" s="296" t="s">
        <v>78</v>
      </c>
      <c r="M5" s="297"/>
      <c r="N5" s="543"/>
      <c r="O5" s="317"/>
      <c r="P5" s="288"/>
      <c r="Q5" s="288"/>
      <c r="R5" s="288"/>
      <c r="S5" s="288"/>
      <c r="T5" s="288"/>
      <c r="U5" s="288"/>
      <c r="V5" s="543"/>
      <c r="W5" s="317"/>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15" customHeight="1" thickBot="1" x14ac:dyDescent="0.35">
      <c r="A6" s="284"/>
      <c r="B6" s="455"/>
      <c r="C6" s="216" t="s">
        <v>107</v>
      </c>
      <c r="D6" s="458"/>
      <c r="E6" s="459"/>
      <c r="F6" s="288"/>
      <c r="G6" s="317"/>
      <c r="H6" s="288"/>
      <c r="I6" s="288"/>
      <c r="J6" s="288"/>
      <c r="K6" s="288"/>
      <c r="L6" s="296" t="s">
        <v>97</v>
      </c>
      <c r="M6" s="297"/>
      <c r="N6" s="543"/>
      <c r="O6" s="317"/>
      <c r="P6" s="288"/>
      <c r="Q6" s="288"/>
      <c r="R6" s="288"/>
      <c r="S6" s="288"/>
      <c r="T6" s="288"/>
      <c r="U6" s="288"/>
      <c r="V6" s="543"/>
      <c r="W6" s="317"/>
      <c r="X6" s="285"/>
      <c r="Y6" s="285"/>
      <c r="Z6" s="285"/>
      <c r="AA6" s="285"/>
      <c r="AB6" s="285"/>
      <c r="AC6" s="285"/>
      <c r="AD6" s="285"/>
      <c r="AE6" s="285"/>
      <c r="AF6" s="285"/>
      <c r="AG6" s="285"/>
      <c r="AH6" s="285"/>
      <c r="AI6" s="285"/>
      <c r="AJ6" s="285"/>
      <c r="AK6" s="285"/>
      <c r="AL6" s="285"/>
      <c r="AM6" s="285"/>
      <c r="AN6" s="285"/>
      <c r="AO6" s="285"/>
      <c r="AP6" s="285"/>
      <c r="AQ6" s="285"/>
      <c r="AR6" s="285"/>
      <c r="AS6" s="285"/>
    </row>
    <row r="7" spans="1:45" ht="15" customHeight="1" thickBot="1" x14ac:dyDescent="0.35">
      <c r="A7" s="284"/>
      <c r="B7" s="455"/>
      <c r="C7" s="216" t="s">
        <v>105</v>
      </c>
      <c r="D7" s="458"/>
      <c r="E7" s="459"/>
      <c r="F7" s="288"/>
      <c r="G7" s="317"/>
      <c r="H7" s="288"/>
      <c r="I7" s="288"/>
      <c r="J7" s="288"/>
      <c r="K7" s="288"/>
      <c r="L7" s="298" t="s">
        <v>98</v>
      </c>
      <c r="M7" s="299"/>
      <c r="N7" s="543"/>
      <c r="O7" s="317"/>
      <c r="P7" s="288"/>
      <c r="Q7" s="288"/>
      <c r="R7" s="288"/>
      <c r="S7" s="288"/>
      <c r="T7" s="288"/>
      <c r="U7" s="288"/>
      <c r="V7" s="543"/>
      <c r="W7" s="317"/>
      <c r="X7" s="285"/>
      <c r="Y7" s="285"/>
      <c r="Z7" s="285"/>
      <c r="AA7" s="285"/>
      <c r="AB7" s="285"/>
      <c r="AC7" s="285"/>
      <c r="AD7" s="285"/>
      <c r="AE7" s="285"/>
      <c r="AF7" s="285"/>
      <c r="AG7" s="285"/>
      <c r="AH7" s="285"/>
      <c r="AI7" s="285"/>
      <c r="AJ7" s="285"/>
      <c r="AK7" s="285"/>
      <c r="AL7" s="285"/>
      <c r="AM7" s="285"/>
      <c r="AN7" s="285"/>
      <c r="AO7" s="285"/>
      <c r="AP7" s="285"/>
      <c r="AQ7" s="285"/>
      <c r="AR7" s="285"/>
      <c r="AS7" s="285"/>
    </row>
    <row r="8" spans="1:45" ht="15" customHeight="1" thickBot="1" x14ac:dyDescent="0.35">
      <c r="A8" s="284"/>
      <c r="B8" s="455"/>
      <c r="C8" s="216" t="s">
        <v>105</v>
      </c>
      <c r="D8" s="460"/>
      <c r="E8" s="461"/>
      <c r="F8" s="289"/>
      <c r="G8" s="318"/>
      <c r="H8" s="289"/>
      <c r="I8" s="289"/>
      <c r="J8" s="289"/>
      <c r="K8" s="289"/>
      <c r="L8" s="298" t="s">
        <v>99</v>
      </c>
      <c r="M8" s="299"/>
      <c r="N8" s="544"/>
      <c r="O8" s="318"/>
      <c r="P8" s="289"/>
      <c r="Q8" s="289"/>
      <c r="R8" s="289"/>
      <c r="S8" s="289"/>
      <c r="T8" s="289"/>
      <c r="U8" s="289"/>
      <c r="V8" s="544"/>
      <c r="W8" s="318"/>
      <c r="X8" s="285"/>
      <c r="Y8" s="285"/>
      <c r="Z8" s="285"/>
      <c r="AA8" s="285"/>
      <c r="AB8" s="285"/>
      <c r="AC8" s="285"/>
      <c r="AD8" s="285"/>
      <c r="AE8" s="285"/>
      <c r="AF8" s="285"/>
      <c r="AG8" s="285"/>
      <c r="AH8" s="285"/>
      <c r="AI8" s="285"/>
      <c r="AJ8" s="285"/>
      <c r="AK8" s="285"/>
      <c r="AL8" s="285"/>
      <c r="AM8" s="285"/>
      <c r="AN8" s="285"/>
      <c r="AO8" s="285"/>
      <c r="AP8" s="285"/>
      <c r="AQ8" s="285"/>
      <c r="AR8" s="285"/>
      <c r="AS8" s="285"/>
    </row>
    <row r="9" spans="1:45" ht="18.75" customHeight="1" thickBot="1" x14ac:dyDescent="0.35">
      <c r="A9" s="284"/>
      <c r="B9" s="284"/>
      <c r="C9" s="31" t="s">
        <v>105</v>
      </c>
      <c r="D9" s="322" t="str">
        <f>Welkom!D1</f>
        <v>MijnSaldosupporter Light© v.2026-1a E-learnings</v>
      </c>
      <c r="E9" s="323"/>
      <c r="F9" s="323"/>
      <c r="G9" s="323"/>
      <c r="H9" s="323"/>
      <c r="I9" s="323"/>
      <c r="J9" s="323"/>
      <c r="K9" s="323"/>
      <c r="L9" s="323"/>
      <c r="M9" s="323"/>
      <c r="N9" s="323"/>
      <c r="O9" s="323"/>
      <c r="P9" s="323"/>
      <c r="Q9" s="323"/>
      <c r="R9" s="323"/>
      <c r="S9" s="323"/>
      <c r="T9" s="323"/>
      <c r="U9" s="323"/>
      <c r="V9" s="323"/>
      <c r="W9" s="323"/>
      <c r="X9" s="284"/>
      <c r="Y9" s="284"/>
      <c r="Z9" s="284"/>
      <c r="AA9" s="284"/>
      <c r="AB9" s="284"/>
      <c r="AC9" s="284"/>
      <c r="AD9" s="284"/>
      <c r="AE9" s="284"/>
      <c r="AF9" s="284"/>
      <c r="AG9" s="284"/>
      <c r="AH9" s="284"/>
      <c r="AI9" s="284"/>
      <c r="AJ9" s="284"/>
      <c r="AK9" s="284"/>
      <c r="AL9" s="284"/>
      <c r="AM9" s="284"/>
      <c r="AN9" s="284"/>
      <c r="AO9" s="284"/>
      <c r="AP9" s="284"/>
      <c r="AQ9" s="284"/>
      <c r="AR9" s="284"/>
      <c r="AS9" s="284"/>
    </row>
    <row r="10" spans="1:45" s="32" customFormat="1" ht="99.9" customHeight="1" thickBot="1" x14ac:dyDescent="0.45">
      <c r="A10" s="363"/>
      <c r="C10" s="31" t="s">
        <v>105</v>
      </c>
      <c r="D10" s="549" t="s">
        <v>135</v>
      </c>
      <c r="E10" s="550"/>
      <c r="F10" s="213" t="e">
        <f ca="1">M18</f>
        <v>#VALUE!</v>
      </c>
      <c r="G10" s="553" t="s">
        <v>112</v>
      </c>
      <c r="H10" s="554"/>
      <c r="I10" s="554"/>
      <c r="J10" s="547" t="e">
        <f ca="1">W18</f>
        <v>#VALUE!</v>
      </c>
      <c r="K10" s="548"/>
      <c r="L10" s="548"/>
      <c r="M10" s="558"/>
      <c r="N10" s="558"/>
      <c r="O10" s="558"/>
      <c r="P10" s="558"/>
      <c r="Q10" s="558"/>
      <c r="R10" s="558"/>
      <c r="S10" s="558"/>
      <c r="T10" s="558"/>
      <c r="U10" s="558"/>
      <c r="V10" s="558"/>
      <c r="W10" s="559"/>
      <c r="X10" s="227"/>
      <c r="Y10" s="112"/>
      <c r="Z10" s="112"/>
      <c r="AA10" s="112"/>
      <c r="AB10" s="112"/>
      <c r="AC10" s="112"/>
      <c r="AD10" s="112"/>
      <c r="AE10" s="112"/>
      <c r="AF10" s="112"/>
      <c r="AG10" s="112"/>
      <c r="AH10" s="112"/>
      <c r="AI10" s="112"/>
      <c r="AJ10" s="112"/>
      <c r="AK10" s="112"/>
      <c r="AL10" s="112"/>
      <c r="AM10" s="112"/>
      <c r="AN10" s="112"/>
      <c r="AO10" s="112"/>
      <c r="AP10" s="112"/>
      <c r="AQ10" s="112"/>
      <c r="AR10" s="112"/>
      <c r="AS10" s="112"/>
    </row>
    <row r="11" spans="1:45" s="33" customFormat="1" ht="20.149999999999999" customHeight="1" thickBot="1" x14ac:dyDescent="0.4">
      <c r="A11" s="285"/>
      <c r="B11" s="473"/>
      <c r="C11" s="31" t="s">
        <v>105</v>
      </c>
      <c r="D11" s="386" t="s">
        <v>117</v>
      </c>
      <c r="E11" s="551"/>
      <c r="F11" s="551"/>
      <c r="G11" s="551"/>
      <c r="H11" s="551"/>
      <c r="I11" s="551"/>
      <c r="J11" s="551"/>
      <c r="K11" s="551"/>
      <c r="L11" s="551"/>
      <c r="M11" s="551"/>
      <c r="N11" s="551"/>
      <c r="O11" s="551"/>
      <c r="P11" s="551"/>
      <c r="Q11" s="551"/>
      <c r="R11" s="551"/>
      <c r="S11" s="551"/>
      <c r="T11" s="551"/>
      <c r="U11" s="551"/>
      <c r="V11" s="551"/>
      <c r="W11" s="552"/>
      <c r="X11" s="227"/>
      <c r="Y11" s="112"/>
      <c r="Z11" s="112"/>
      <c r="AA11" s="112"/>
      <c r="AB11" s="112"/>
      <c r="AC11" s="112"/>
      <c r="AD11" s="112"/>
      <c r="AE11" s="112"/>
      <c r="AF11" s="112"/>
      <c r="AG11" s="112"/>
      <c r="AH11" s="112"/>
      <c r="AI11" s="112"/>
      <c r="AJ11" s="112"/>
      <c r="AK11" s="112"/>
      <c r="AL11" s="112"/>
      <c r="AM11" s="112"/>
      <c r="AN11" s="112"/>
      <c r="AO11" s="112"/>
      <c r="AP11" s="112"/>
      <c r="AQ11" s="112"/>
      <c r="AR11" s="112"/>
      <c r="AS11" s="112"/>
    </row>
    <row r="12" spans="1:45" s="33" customFormat="1" ht="39.9" customHeight="1" x14ac:dyDescent="0.35">
      <c r="A12" s="285"/>
      <c r="B12" s="473"/>
      <c r="C12" s="31" t="s">
        <v>105</v>
      </c>
      <c r="D12" s="437" t="s">
        <v>166</v>
      </c>
      <c r="E12" s="545"/>
      <c r="F12" s="545"/>
      <c r="G12" s="545"/>
      <c r="H12" s="545"/>
      <c r="I12" s="545"/>
      <c r="J12" s="545"/>
      <c r="K12" s="545"/>
      <c r="L12" s="545"/>
      <c r="M12" s="545"/>
      <c r="N12" s="545"/>
      <c r="O12" s="545"/>
      <c r="P12" s="545"/>
      <c r="Q12" s="545"/>
      <c r="R12" s="545"/>
      <c r="S12" s="545"/>
      <c r="T12" s="545"/>
      <c r="U12" s="545"/>
      <c r="V12" s="545"/>
      <c r="W12" s="546"/>
      <c r="X12" s="227"/>
      <c r="Y12" s="112"/>
      <c r="Z12" s="112"/>
      <c r="AA12" s="112"/>
      <c r="AB12" s="112"/>
      <c r="AC12" s="112"/>
      <c r="AD12" s="112"/>
      <c r="AE12" s="112"/>
      <c r="AF12" s="112"/>
      <c r="AG12" s="112"/>
      <c r="AH12" s="112"/>
      <c r="AI12" s="112"/>
      <c r="AJ12" s="112"/>
      <c r="AK12" s="112"/>
      <c r="AL12" s="112"/>
      <c r="AM12" s="112"/>
      <c r="AN12" s="112"/>
      <c r="AO12" s="112"/>
      <c r="AP12" s="112"/>
      <c r="AQ12" s="112"/>
      <c r="AR12" s="112"/>
      <c r="AS12" s="112"/>
    </row>
    <row r="13" spans="1:45" s="33" customFormat="1" ht="5" customHeight="1" x14ac:dyDescent="0.35">
      <c r="A13" s="285"/>
      <c r="B13" s="473"/>
      <c r="C13" s="31" t="s">
        <v>105</v>
      </c>
      <c r="D13" s="555"/>
      <c r="E13" s="555"/>
      <c r="F13" s="555"/>
      <c r="G13" s="555"/>
      <c r="H13" s="555"/>
      <c r="I13" s="555"/>
      <c r="J13" s="555"/>
      <c r="K13" s="555"/>
      <c r="L13" s="555"/>
      <c r="M13" s="361"/>
      <c r="N13" s="361"/>
      <c r="O13" s="361"/>
      <c r="P13" s="361"/>
      <c r="Q13" s="361"/>
      <c r="R13" s="361"/>
      <c r="S13" s="361"/>
      <c r="T13" s="361"/>
      <c r="U13" s="361"/>
      <c r="V13" s="361"/>
      <c r="W13" s="361"/>
      <c r="X13" s="227"/>
      <c r="Y13" s="112"/>
      <c r="Z13" s="112"/>
      <c r="AA13" s="112"/>
      <c r="AB13" s="112"/>
      <c r="AC13" s="112"/>
      <c r="AD13" s="112"/>
      <c r="AE13" s="112"/>
      <c r="AF13" s="112"/>
      <c r="AG13" s="112"/>
      <c r="AH13" s="112"/>
      <c r="AI13" s="112"/>
      <c r="AJ13" s="112"/>
      <c r="AK13" s="112"/>
      <c r="AL13" s="112"/>
      <c r="AM13" s="112"/>
      <c r="AN13" s="112"/>
      <c r="AO13" s="112"/>
      <c r="AP13" s="112"/>
      <c r="AQ13" s="112"/>
      <c r="AR13" s="112"/>
      <c r="AS13" s="112"/>
    </row>
    <row r="14" spans="1:45" s="33" customFormat="1" ht="5" customHeight="1" x14ac:dyDescent="0.35">
      <c r="A14" s="285"/>
      <c r="B14" s="473"/>
      <c r="C14" s="31" t="s">
        <v>105</v>
      </c>
      <c r="D14" s="500"/>
      <c r="E14" s="500"/>
      <c r="F14" s="500"/>
      <c r="G14" s="500"/>
      <c r="H14" s="500"/>
      <c r="I14" s="500"/>
      <c r="J14" s="500"/>
      <c r="K14" s="560"/>
      <c r="L14" s="560"/>
      <c r="M14" s="237"/>
      <c r="N14" s="238"/>
      <c r="O14" s="237"/>
      <c r="P14" s="238"/>
      <c r="Q14" s="237"/>
      <c r="R14" s="238"/>
      <c r="S14" s="237"/>
      <c r="T14" s="238"/>
      <c r="U14" s="237"/>
      <c r="V14" s="238"/>
      <c r="W14" s="237"/>
      <c r="X14" s="227"/>
      <c r="Y14" s="112"/>
      <c r="Z14" s="112"/>
      <c r="AA14" s="112"/>
      <c r="AB14" s="112"/>
      <c r="AC14" s="112"/>
      <c r="AD14" s="112"/>
      <c r="AE14" s="112"/>
      <c r="AF14" s="112"/>
      <c r="AG14" s="112"/>
      <c r="AH14" s="112"/>
      <c r="AI14" s="112"/>
      <c r="AJ14" s="112"/>
      <c r="AK14" s="112"/>
      <c r="AL14" s="112"/>
      <c r="AM14" s="112"/>
      <c r="AN14" s="112"/>
      <c r="AO14" s="112"/>
      <c r="AP14" s="112"/>
      <c r="AQ14" s="112"/>
      <c r="AR14" s="112"/>
      <c r="AS14" s="112"/>
    </row>
    <row r="15" spans="1:45" ht="5" customHeight="1" x14ac:dyDescent="0.35">
      <c r="A15" s="285"/>
      <c r="B15" s="285"/>
      <c r="C15" s="31" t="s">
        <v>105</v>
      </c>
      <c r="D15" s="500"/>
      <c r="E15" s="500"/>
      <c r="F15" s="500"/>
      <c r="G15" s="500"/>
      <c r="H15" s="500"/>
      <c r="I15" s="500"/>
      <c r="J15" s="500"/>
      <c r="K15" s="560"/>
      <c r="L15" s="560"/>
      <c r="M15" s="237"/>
      <c r="N15" s="238"/>
      <c r="O15" s="237"/>
      <c r="P15" s="238"/>
      <c r="Q15" s="237"/>
      <c r="R15" s="238"/>
      <c r="S15" s="237"/>
      <c r="T15" s="238"/>
      <c r="U15" s="237"/>
      <c r="V15" s="238"/>
      <c r="W15" s="237"/>
      <c r="X15" s="227"/>
      <c r="Y15" s="112"/>
      <c r="Z15" s="112"/>
      <c r="AA15" s="112"/>
      <c r="AB15" s="112"/>
      <c r="AC15" s="112"/>
      <c r="AD15" s="112"/>
      <c r="AE15" s="112"/>
      <c r="AF15" s="112"/>
      <c r="AG15" s="112"/>
      <c r="AH15" s="112"/>
      <c r="AI15" s="112"/>
      <c r="AJ15" s="112"/>
      <c r="AK15" s="112"/>
      <c r="AL15" s="112"/>
      <c r="AM15" s="112"/>
      <c r="AN15" s="112"/>
      <c r="AO15" s="112"/>
      <c r="AP15" s="112"/>
      <c r="AQ15" s="112"/>
      <c r="AR15" s="112"/>
      <c r="AS15" s="112"/>
    </row>
    <row r="16" spans="1:45" ht="5" customHeight="1" thickBot="1" x14ac:dyDescent="0.4">
      <c r="A16" s="285"/>
      <c r="B16" s="112"/>
      <c r="C16" s="31" t="s">
        <v>105</v>
      </c>
      <c r="D16" s="503"/>
      <c r="E16" s="503"/>
      <c r="F16" s="503"/>
      <c r="G16" s="503"/>
      <c r="H16" s="503"/>
      <c r="I16" s="503"/>
      <c r="J16" s="503"/>
      <c r="K16" s="235"/>
      <c r="L16" s="235"/>
      <c r="M16" s="235"/>
      <c r="N16" s="235"/>
      <c r="O16" s="235"/>
      <c r="P16" s="235"/>
      <c r="Q16" s="235"/>
      <c r="R16" s="235"/>
      <c r="S16" s="235"/>
      <c r="T16" s="235"/>
      <c r="U16" s="235"/>
      <c r="V16" s="235"/>
      <c r="W16" s="235"/>
      <c r="X16" s="227"/>
      <c r="Y16" s="112"/>
      <c r="Z16" s="112"/>
      <c r="AA16" s="112"/>
      <c r="AB16" s="112"/>
      <c r="AC16" s="112"/>
      <c r="AD16" s="112"/>
      <c r="AE16" s="112"/>
      <c r="AF16" s="112"/>
      <c r="AG16" s="112"/>
      <c r="AH16" s="112"/>
      <c r="AI16" s="112"/>
      <c r="AJ16" s="112"/>
      <c r="AK16" s="112"/>
      <c r="AL16" s="112"/>
      <c r="AM16" s="112"/>
      <c r="AN16" s="112"/>
      <c r="AO16" s="112"/>
      <c r="AP16" s="112"/>
      <c r="AQ16" s="112"/>
      <c r="AR16" s="112"/>
      <c r="AS16" s="112"/>
    </row>
    <row r="17" spans="1:45" ht="20.149999999999999" customHeight="1" thickBot="1" x14ac:dyDescent="0.4">
      <c r="A17" s="285"/>
      <c r="B17" s="284"/>
      <c r="C17" s="31" t="s">
        <v>105</v>
      </c>
      <c r="D17" s="386" t="s">
        <v>12</v>
      </c>
      <c r="E17" s="391"/>
      <c r="F17" s="391"/>
      <c r="G17" s="305"/>
      <c r="H17" s="248"/>
      <c r="I17" s="248"/>
      <c r="J17" s="248"/>
      <c r="K17" s="532" t="s">
        <v>136</v>
      </c>
      <c r="L17" s="532"/>
      <c r="M17" s="80" t="s">
        <v>135</v>
      </c>
      <c r="N17" s="81" t="str">
        <f>K17</f>
        <v>Begroot</v>
      </c>
      <c r="O17" s="158" t="str">
        <f>M17</f>
        <v>Werkelijk</v>
      </c>
      <c r="P17" s="183" t="str">
        <f>K17</f>
        <v>Begroot</v>
      </c>
      <c r="Q17" s="80" t="str">
        <f>M17</f>
        <v>Werkelijk</v>
      </c>
      <c r="R17" s="183" t="str">
        <f>K17</f>
        <v>Begroot</v>
      </c>
      <c r="S17" s="80" t="str">
        <f>M17</f>
        <v>Werkelijk</v>
      </c>
      <c r="T17" s="183" t="str">
        <f>K17</f>
        <v>Begroot</v>
      </c>
      <c r="U17" s="80" t="str">
        <f>M17</f>
        <v>Werkelijk</v>
      </c>
      <c r="V17" s="81" t="str">
        <f>K17</f>
        <v>Begroot</v>
      </c>
      <c r="W17" s="159" t="str">
        <f>M17</f>
        <v>Werkelijk</v>
      </c>
      <c r="X17" s="227"/>
      <c r="Y17" s="112"/>
      <c r="Z17" s="112"/>
      <c r="AA17" s="112"/>
      <c r="AB17" s="112"/>
      <c r="AC17" s="112"/>
      <c r="AD17" s="112"/>
      <c r="AE17" s="112"/>
      <c r="AF17" s="112"/>
      <c r="AG17" s="112"/>
      <c r="AH17" s="112"/>
      <c r="AI17" s="112"/>
      <c r="AJ17" s="112"/>
      <c r="AK17" s="112"/>
      <c r="AL17" s="112"/>
      <c r="AM17" s="112"/>
      <c r="AN17" s="112"/>
      <c r="AO17" s="112"/>
      <c r="AP17" s="112"/>
      <c r="AQ17" s="112"/>
      <c r="AR17" s="112"/>
      <c r="AS17" s="112"/>
    </row>
    <row r="18" spans="1:45" ht="20.149999999999999" customHeight="1" thickBot="1" x14ac:dyDescent="0.35">
      <c r="A18" s="285"/>
      <c r="B18" s="285"/>
      <c r="C18" s="31" t="s">
        <v>105</v>
      </c>
      <c r="D18" s="505"/>
      <c r="E18" s="575"/>
      <c r="F18" s="594"/>
      <c r="G18" s="381"/>
      <c r="H18" s="350" t="s">
        <v>72</v>
      </c>
      <c r="I18" s="351"/>
      <c r="J18" s="381"/>
      <c r="K18" s="539" t="e">
        <f ca="1">M18</f>
        <v>#VALUE!</v>
      </c>
      <c r="L18" s="595"/>
      <c r="M18" s="82" t="e">
        <f ca="1">'Komend jaar'!R18</f>
        <v>#VALUE!</v>
      </c>
      <c r="N18" s="83" t="e">
        <f ca="1">O18</f>
        <v>#VALUE!</v>
      </c>
      <c r="O18" s="181" t="e">
        <f ca="1">'Komend jaar'!S18</f>
        <v>#VALUE!</v>
      </c>
      <c r="P18" s="184" t="e">
        <f ca="1">Q18</f>
        <v>#VALUE!</v>
      </c>
      <c r="Q18" s="185" t="e">
        <f ca="1">'Komend jaar'!T18</f>
        <v>#VALUE!</v>
      </c>
      <c r="R18" s="184" t="e">
        <f ca="1">S18</f>
        <v>#VALUE!</v>
      </c>
      <c r="S18" s="185" t="e">
        <f ca="1">'Komend jaar'!U18</f>
        <v>#VALUE!</v>
      </c>
      <c r="T18" s="184" t="e">
        <f ca="1">U18</f>
        <v>#VALUE!</v>
      </c>
      <c r="U18" s="185" t="e">
        <f ca="1">'Komend jaar'!V18</f>
        <v>#VALUE!</v>
      </c>
      <c r="V18" s="83" t="e">
        <f ca="1">W18</f>
        <v>#VALUE!</v>
      </c>
      <c r="W18" s="160" t="e">
        <f ca="1">'Komend jaar'!W18</f>
        <v>#VALUE!</v>
      </c>
      <c r="X18" s="228" t="s">
        <v>156</v>
      </c>
      <c r="Y18" s="112"/>
      <c r="Z18" s="112"/>
      <c r="AA18" s="112"/>
      <c r="AB18" s="112"/>
      <c r="AC18" s="112"/>
      <c r="AD18" s="112"/>
      <c r="AE18" s="112"/>
      <c r="AF18" s="112"/>
      <c r="AG18" s="112"/>
      <c r="AH18" s="112"/>
      <c r="AI18" s="112"/>
      <c r="AJ18" s="112"/>
      <c r="AK18" s="112"/>
      <c r="AL18" s="112"/>
      <c r="AM18" s="112"/>
      <c r="AN18" s="112"/>
      <c r="AO18" s="112"/>
      <c r="AP18" s="112"/>
      <c r="AQ18" s="112"/>
      <c r="AR18" s="112"/>
      <c r="AS18" s="112"/>
    </row>
    <row r="19" spans="1:45" s="33" customFormat="1" ht="20.149999999999999" customHeight="1" x14ac:dyDescent="0.35">
      <c r="A19" s="285"/>
      <c r="B19" s="285"/>
      <c r="C19" s="31" t="s">
        <v>105</v>
      </c>
      <c r="D19" s="139" t="str">
        <f t="array" ref="D19:D34">'Komend jaar'!D19:F34</f>
        <v>Netto inkomen</v>
      </c>
      <c r="E19" s="27"/>
      <c r="F19" s="27"/>
      <c r="G19" s="340"/>
      <c r="H19" s="40" t="s">
        <v>0</v>
      </c>
      <c r="I19" s="41">
        <f>'1-6 maanden'!I19</f>
        <v>0</v>
      </c>
      <c r="J19" s="340"/>
      <c r="K19" s="40" t="s">
        <v>0</v>
      </c>
      <c r="L19" s="84">
        <f ca="1">INDIRECT("'Komend jaar'!R:R",ROW())</f>
        <v>0</v>
      </c>
      <c r="M19" s="23">
        <v>0</v>
      </c>
      <c r="N19" s="84">
        <f ca="1">INDIRECT("'Komend jaar'!S:S",ROW())</f>
        <v>0</v>
      </c>
      <c r="O19" s="182"/>
      <c r="P19" s="186">
        <f ca="1">INDIRECT("'Komend jaar'!T:T",ROW())</f>
        <v>0</v>
      </c>
      <c r="Q19" s="187"/>
      <c r="R19" s="186">
        <f ca="1">INDIRECT("'Komend jaar'!U:U",ROW())</f>
        <v>0</v>
      </c>
      <c r="S19" s="187"/>
      <c r="T19" s="186">
        <f ca="1">INDIRECT("'Komend jaar'!V:V",ROW())</f>
        <v>0</v>
      </c>
      <c r="U19" s="187"/>
      <c r="V19" s="84">
        <f ca="1">INDIRECT("'Komend jaar'!W:W",ROW())</f>
        <v>0</v>
      </c>
      <c r="W19" s="147"/>
      <c r="X19" s="227"/>
      <c r="Y19" s="112"/>
      <c r="Z19" s="112"/>
      <c r="AA19" s="112"/>
      <c r="AB19" s="112"/>
      <c r="AC19" s="112"/>
      <c r="AD19" s="112"/>
      <c r="AE19" s="112"/>
      <c r="AF19" s="112"/>
      <c r="AG19" s="112"/>
      <c r="AH19" s="112"/>
      <c r="AI19" s="112"/>
      <c r="AJ19" s="112"/>
      <c r="AK19" s="112"/>
      <c r="AL19" s="112"/>
      <c r="AM19" s="112"/>
      <c r="AN19" s="112"/>
      <c r="AO19" s="112"/>
      <c r="AP19" s="112"/>
      <c r="AQ19" s="112"/>
      <c r="AR19" s="112"/>
      <c r="AS19" s="112"/>
    </row>
    <row r="20" spans="1:45" s="33" customFormat="1" ht="20.149999999999999" customHeight="1" x14ac:dyDescent="0.35">
      <c r="A20" s="285"/>
      <c r="B20" s="285"/>
      <c r="C20" s="31" t="s">
        <v>106</v>
      </c>
      <c r="D20" s="139" t="str">
        <v>Netto inkomen partner</v>
      </c>
      <c r="E20" s="27"/>
      <c r="F20" s="27"/>
      <c r="G20" s="340"/>
      <c r="H20" s="40" t="s">
        <v>0</v>
      </c>
      <c r="I20" s="41">
        <f>'1-6 maanden'!I20</f>
        <v>0</v>
      </c>
      <c r="J20" s="340"/>
      <c r="K20" s="40" t="s">
        <v>0</v>
      </c>
      <c r="L20" s="84">
        <f t="shared" ref="L20:L34" ca="1" si="0">INDIRECT("'Komend jaar'!R:R",ROW())</f>
        <v>0</v>
      </c>
      <c r="M20" s="23"/>
      <c r="N20" s="84">
        <f t="shared" ref="N20:N34" ca="1" si="1">INDIRECT("'Komend jaar'!S:S",ROW())</f>
        <v>0</v>
      </c>
      <c r="O20" s="182"/>
      <c r="P20" s="186">
        <f t="shared" ref="P20:P34" ca="1" si="2">INDIRECT("'Komend jaar'!T:T",ROW())</f>
        <v>0</v>
      </c>
      <c r="Q20" s="23"/>
      <c r="R20" s="186">
        <f t="shared" ref="R20:R34" ca="1" si="3">INDIRECT("'Komend jaar'!U:U",ROW())</f>
        <v>0</v>
      </c>
      <c r="S20" s="23"/>
      <c r="T20" s="186">
        <f t="shared" ref="T20:T34" ca="1" si="4">INDIRECT("'Komend jaar'!V:V",ROW())</f>
        <v>0</v>
      </c>
      <c r="U20" s="23"/>
      <c r="V20" s="84">
        <f t="shared" ref="V20:V34" ca="1" si="5">INDIRECT("'Komend jaar'!W:W",ROW())</f>
        <v>0</v>
      </c>
      <c r="W20" s="148"/>
      <c r="X20" s="227"/>
      <c r="Y20" s="112"/>
      <c r="Z20" s="112"/>
      <c r="AA20" s="112"/>
      <c r="AB20" s="112"/>
      <c r="AC20" s="112"/>
      <c r="AD20" s="112"/>
      <c r="AE20" s="112"/>
      <c r="AF20" s="112"/>
      <c r="AG20" s="112"/>
      <c r="AH20" s="112"/>
      <c r="AI20" s="112"/>
      <c r="AJ20" s="112"/>
      <c r="AK20" s="112"/>
      <c r="AL20" s="112"/>
      <c r="AM20" s="112"/>
      <c r="AN20" s="112"/>
      <c r="AO20" s="112"/>
      <c r="AP20" s="112"/>
      <c r="AQ20" s="112"/>
      <c r="AR20" s="112"/>
      <c r="AS20" s="112"/>
    </row>
    <row r="21" spans="1:45" s="33" customFormat="1" ht="20.149999999999999" customHeight="1" x14ac:dyDescent="0.35">
      <c r="A21" s="285"/>
      <c r="B21" s="285"/>
      <c r="C21" s="31" t="s">
        <v>105</v>
      </c>
      <c r="D21" s="139" t="str">
        <f ca="1"/>
        <v>Voorlopige teruggave</v>
      </c>
      <c r="E21" s="27"/>
      <c r="F21" s="27"/>
      <c r="G21" s="340"/>
      <c r="H21" s="40" t="s">
        <v>0</v>
      </c>
      <c r="I21" s="41">
        <f>'1-6 maanden'!I21</f>
        <v>0</v>
      </c>
      <c r="J21" s="340"/>
      <c r="K21" s="40" t="s">
        <v>0</v>
      </c>
      <c r="L21" s="84">
        <f t="shared" ca="1" si="0"/>
        <v>0</v>
      </c>
      <c r="M21" s="23"/>
      <c r="N21" s="84">
        <f t="shared" ca="1" si="1"/>
        <v>0</v>
      </c>
      <c r="O21" s="182"/>
      <c r="P21" s="186">
        <f t="shared" ca="1" si="2"/>
        <v>0</v>
      </c>
      <c r="Q21" s="23"/>
      <c r="R21" s="186">
        <f t="shared" ca="1" si="3"/>
        <v>0</v>
      </c>
      <c r="S21" s="23"/>
      <c r="T21" s="186">
        <f t="shared" ca="1" si="4"/>
        <v>0</v>
      </c>
      <c r="U21" s="23"/>
      <c r="V21" s="84">
        <f t="shared" ca="1" si="5"/>
        <v>0</v>
      </c>
      <c r="W21" s="148"/>
      <c r="X21" s="227"/>
      <c r="Y21" s="112"/>
      <c r="Z21" s="112"/>
      <c r="AA21" s="112"/>
      <c r="AB21" s="112"/>
      <c r="AC21" s="112"/>
      <c r="AD21" s="112"/>
      <c r="AE21" s="112"/>
      <c r="AF21" s="112"/>
      <c r="AG21" s="112"/>
      <c r="AH21" s="112"/>
      <c r="AI21" s="112"/>
      <c r="AJ21" s="112"/>
      <c r="AK21" s="112"/>
      <c r="AL21" s="112"/>
      <c r="AM21" s="112"/>
      <c r="AN21" s="112"/>
      <c r="AO21" s="112"/>
      <c r="AP21" s="112"/>
      <c r="AQ21" s="112"/>
      <c r="AR21" s="112"/>
      <c r="AS21" s="112"/>
    </row>
    <row r="22" spans="1:45" s="33" customFormat="1" ht="20.149999999999999" customHeight="1" x14ac:dyDescent="0.35">
      <c r="A22" s="285"/>
      <c r="B22" s="285"/>
      <c r="C22" s="31" t="s">
        <v>105</v>
      </c>
      <c r="D22" s="139" t="str">
        <f ca="1"/>
        <v>Huurtoeslag</v>
      </c>
      <c r="E22" s="27"/>
      <c r="F22" s="27"/>
      <c r="G22" s="340"/>
      <c r="H22" s="40" t="s">
        <v>0</v>
      </c>
      <c r="I22" s="41">
        <f>'1-6 maanden'!I22</f>
        <v>0</v>
      </c>
      <c r="J22" s="340"/>
      <c r="K22" s="40" t="s">
        <v>0</v>
      </c>
      <c r="L22" s="84">
        <f t="shared" ca="1" si="0"/>
        <v>0</v>
      </c>
      <c r="M22" s="23"/>
      <c r="N22" s="84">
        <f t="shared" ca="1" si="1"/>
        <v>0</v>
      </c>
      <c r="O22" s="182"/>
      <c r="P22" s="186">
        <f t="shared" ca="1" si="2"/>
        <v>0</v>
      </c>
      <c r="Q22" s="23"/>
      <c r="R22" s="186">
        <f t="shared" ca="1" si="3"/>
        <v>0</v>
      </c>
      <c r="S22" s="23"/>
      <c r="T22" s="186">
        <f t="shared" ca="1" si="4"/>
        <v>0</v>
      </c>
      <c r="U22" s="23"/>
      <c r="V22" s="84">
        <f t="shared" ca="1" si="5"/>
        <v>0</v>
      </c>
      <c r="W22" s="148"/>
      <c r="X22" s="227"/>
      <c r="Y22" s="112"/>
      <c r="Z22" s="112"/>
      <c r="AA22" s="112"/>
      <c r="AB22" s="112"/>
      <c r="AC22" s="112"/>
      <c r="AD22" s="112"/>
      <c r="AE22" s="112"/>
      <c r="AF22" s="112"/>
      <c r="AG22" s="112"/>
      <c r="AH22" s="112"/>
      <c r="AI22" s="112"/>
      <c r="AJ22" s="112"/>
      <c r="AK22" s="112"/>
      <c r="AL22" s="112"/>
      <c r="AM22" s="112"/>
      <c r="AN22" s="112"/>
      <c r="AO22" s="112"/>
      <c r="AP22" s="112"/>
      <c r="AQ22" s="112"/>
      <c r="AR22" s="112"/>
      <c r="AS22" s="112"/>
    </row>
    <row r="23" spans="1:45" s="33" customFormat="1" ht="20.149999999999999" customHeight="1" x14ac:dyDescent="0.35">
      <c r="A23" s="285"/>
      <c r="B23" s="285"/>
      <c r="C23" s="31" t="s">
        <v>105</v>
      </c>
      <c r="D23" s="139" t="str">
        <f ca="1"/>
        <v>Zorgtoeslag</v>
      </c>
      <c r="E23" s="27"/>
      <c r="F23" s="27"/>
      <c r="G23" s="340"/>
      <c r="H23" s="40" t="s">
        <v>0</v>
      </c>
      <c r="I23" s="41">
        <f>'1-6 maanden'!I23</f>
        <v>0</v>
      </c>
      <c r="J23" s="340"/>
      <c r="K23" s="40" t="s">
        <v>0</v>
      </c>
      <c r="L23" s="84">
        <f t="shared" ca="1" si="0"/>
        <v>0</v>
      </c>
      <c r="M23" s="23"/>
      <c r="N23" s="84">
        <f t="shared" ca="1" si="1"/>
        <v>0</v>
      </c>
      <c r="O23" s="182"/>
      <c r="P23" s="186">
        <f t="shared" ca="1" si="2"/>
        <v>0</v>
      </c>
      <c r="Q23" s="23"/>
      <c r="R23" s="186">
        <f t="shared" ca="1" si="3"/>
        <v>0</v>
      </c>
      <c r="S23" s="23"/>
      <c r="T23" s="186">
        <f t="shared" ca="1" si="4"/>
        <v>0</v>
      </c>
      <c r="U23" s="23"/>
      <c r="V23" s="84">
        <f t="shared" ca="1" si="5"/>
        <v>0</v>
      </c>
      <c r="W23" s="148"/>
      <c r="X23" s="227"/>
      <c r="Y23" s="112"/>
      <c r="Z23" s="112"/>
      <c r="AA23" s="112"/>
      <c r="AB23" s="112"/>
      <c r="AC23" s="112"/>
      <c r="AD23" s="112"/>
      <c r="AE23" s="112"/>
      <c r="AF23" s="112"/>
      <c r="AG23" s="112"/>
      <c r="AH23" s="112"/>
      <c r="AI23" s="112"/>
      <c r="AJ23" s="112"/>
      <c r="AK23" s="112"/>
      <c r="AL23" s="112"/>
      <c r="AM23" s="112"/>
      <c r="AN23" s="112"/>
      <c r="AO23" s="112"/>
      <c r="AP23" s="112"/>
      <c r="AQ23" s="112"/>
      <c r="AR23" s="112"/>
      <c r="AS23" s="112"/>
    </row>
    <row r="24" spans="1:45" s="33" customFormat="1" ht="20.149999999999999" customHeight="1" x14ac:dyDescent="0.35">
      <c r="A24" s="285"/>
      <c r="B24" s="285"/>
      <c r="C24" s="31" t="s">
        <v>107</v>
      </c>
      <c r="D24" s="139" t="str">
        <f ca="1"/>
        <v>Kindgebonden budget</v>
      </c>
      <c r="E24" s="27"/>
      <c r="F24" s="27"/>
      <c r="G24" s="340"/>
      <c r="H24" s="40" t="s">
        <v>0</v>
      </c>
      <c r="I24" s="41">
        <f>'1-6 maanden'!I24</f>
        <v>0</v>
      </c>
      <c r="J24" s="340"/>
      <c r="K24" s="40" t="s">
        <v>0</v>
      </c>
      <c r="L24" s="84">
        <f t="shared" ca="1" si="0"/>
        <v>0</v>
      </c>
      <c r="M24" s="23"/>
      <c r="N24" s="84">
        <f t="shared" ca="1" si="1"/>
        <v>0</v>
      </c>
      <c r="O24" s="182"/>
      <c r="P24" s="186">
        <f t="shared" ca="1" si="2"/>
        <v>0</v>
      </c>
      <c r="Q24" s="23"/>
      <c r="R24" s="186">
        <f t="shared" ca="1" si="3"/>
        <v>0</v>
      </c>
      <c r="S24" s="23"/>
      <c r="T24" s="186">
        <f t="shared" ca="1" si="4"/>
        <v>0</v>
      </c>
      <c r="U24" s="23"/>
      <c r="V24" s="84">
        <f t="shared" ca="1" si="5"/>
        <v>0</v>
      </c>
      <c r="W24" s="148"/>
      <c r="X24" s="227"/>
      <c r="Y24" s="112"/>
      <c r="Z24" s="112"/>
      <c r="AA24" s="112"/>
      <c r="AB24" s="112"/>
      <c r="AC24" s="112"/>
      <c r="AD24" s="112"/>
      <c r="AE24" s="112"/>
      <c r="AF24" s="112"/>
      <c r="AG24" s="112"/>
      <c r="AH24" s="112"/>
      <c r="AI24" s="112"/>
      <c r="AJ24" s="112"/>
      <c r="AK24" s="112"/>
      <c r="AL24" s="112"/>
      <c r="AM24" s="112"/>
      <c r="AN24" s="112"/>
      <c r="AO24" s="112"/>
      <c r="AP24" s="112"/>
      <c r="AQ24" s="112"/>
      <c r="AR24" s="112"/>
      <c r="AS24" s="112"/>
    </row>
    <row r="25" spans="1:45" s="33" customFormat="1" ht="20.149999999999999" customHeight="1" x14ac:dyDescent="0.35">
      <c r="A25" s="285"/>
      <c r="B25" s="285"/>
      <c r="C25" s="31" t="s">
        <v>107</v>
      </c>
      <c r="D25" s="139" t="str">
        <f ca="1"/>
        <v>Kinderopvangtoeslag</v>
      </c>
      <c r="E25" s="27"/>
      <c r="F25" s="27"/>
      <c r="G25" s="340"/>
      <c r="H25" s="40" t="s">
        <v>0</v>
      </c>
      <c r="I25" s="41">
        <f>'1-6 maanden'!I25</f>
        <v>0</v>
      </c>
      <c r="J25" s="340"/>
      <c r="K25" s="40" t="s">
        <v>0</v>
      </c>
      <c r="L25" s="84">
        <f t="shared" ca="1" si="0"/>
        <v>0</v>
      </c>
      <c r="M25" s="23"/>
      <c r="N25" s="84">
        <f t="shared" ca="1" si="1"/>
        <v>0</v>
      </c>
      <c r="O25" s="182"/>
      <c r="P25" s="186">
        <f t="shared" ca="1" si="2"/>
        <v>0</v>
      </c>
      <c r="Q25" s="23"/>
      <c r="R25" s="186">
        <f t="shared" ca="1" si="3"/>
        <v>0</v>
      </c>
      <c r="S25" s="23"/>
      <c r="T25" s="186">
        <f t="shared" ca="1" si="4"/>
        <v>0</v>
      </c>
      <c r="U25" s="23"/>
      <c r="V25" s="84">
        <f t="shared" ca="1" si="5"/>
        <v>0</v>
      </c>
      <c r="W25" s="148"/>
      <c r="X25" s="227"/>
      <c r="Y25" s="112"/>
      <c r="Z25" s="112"/>
      <c r="AA25" s="112"/>
      <c r="AB25" s="112"/>
      <c r="AC25" s="112"/>
      <c r="AD25" s="112"/>
      <c r="AE25" s="112"/>
      <c r="AF25" s="112"/>
      <c r="AG25" s="112"/>
      <c r="AH25" s="112"/>
      <c r="AI25" s="112"/>
      <c r="AJ25" s="112"/>
      <c r="AK25" s="112"/>
      <c r="AL25" s="112"/>
      <c r="AM25" s="112"/>
      <c r="AN25" s="112"/>
      <c r="AO25" s="112"/>
      <c r="AP25" s="112"/>
      <c r="AQ25" s="112"/>
      <c r="AR25" s="112"/>
      <c r="AS25" s="112"/>
    </row>
    <row r="26" spans="1:45" s="33" customFormat="1" ht="20.149999999999999" customHeight="1" x14ac:dyDescent="0.35">
      <c r="A26" s="285"/>
      <c r="B26" s="285"/>
      <c r="C26" s="31" t="s">
        <v>105</v>
      </c>
      <c r="D26" s="139" t="str">
        <f ca="1"/>
        <v>Overige toeslagen</v>
      </c>
      <c r="E26" s="27"/>
      <c r="F26" s="27"/>
      <c r="G26" s="340"/>
      <c r="H26" s="40" t="s">
        <v>0</v>
      </c>
      <c r="I26" s="41">
        <f>'1-6 maanden'!I26</f>
        <v>0</v>
      </c>
      <c r="J26" s="340"/>
      <c r="K26" s="40" t="s">
        <v>0</v>
      </c>
      <c r="L26" s="84">
        <f t="shared" ca="1" si="0"/>
        <v>0</v>
      </c>
      <c r="M26" s="23"/>
      <c r="N26" s="84">
        <f t="shared" ca="1" si="1"/>
        <v>0</v>
      </c>
      <c r="O26" s="182"/>
      <c r="P26" s="186">
        <f t="shared" ca="1" si="2"/>
        <v>0</v>
      </c>
      <c r="Q26" s="23"/>
      <c r="R26" s="186">
        <f t="shared" ca="1" si="3"/>
        <v>0</v>
      </c>
      <c r="S26" s="23"/>
      <c r="T26" s="186">
        <f t="shared" ca="1" si="4"/>
        <v>0</v>
      </c>
      <c r="U26" s="23"/>
      <c r="V26" s="84">
        <f t="shared" ca="1" si="5"/>
        <v>0</v>
      </c>
      <c r="W26" s="148"/>
      <c r="X26" s="227"/>
      <c r="Y26" s="112"/>
      <c r="Z26" s="112"/>
      <c r="AA26" s="112"/>
      <c r="AB26" s="112"/>
      <c r="AC26" s="112"/>
      <c r="AD26" s="112"/>
      <c r="AE26" s="112"/>
      <c r="AF26" s="112"/>
      <c r="AG26" s="112"/>
      <c r="AH26" s="112"/>
      <c r="AI26" s="112"/>
      <c r="AJ26" s="112"/>
      <c r="AK26" s="112"/>
      <c r="AL26" s="112"/>
      <c r="AM26" s="112"/>
      <c r="AN26" s="112"/>
      <c r="AO26" s="112"/>
      <c r="AP26" s="112"/>
      <c r="AQ26" s="112"/>
      <c r="AR26" s="112"/>
      <c r="AS26" s="112"/>
    </row>
    <row r="27" spans="1:45" s="33" customFormat="1" ht="20.149999999999999" customHeight="1" x14ac:dyDescent="0.35">
      <c r="A27" s="285"/>
      <c r="B27" s="285"/>
      <c r="C27" s="31" t="s">
        <v>105</v>
      </c>
      <c r="D27" s="139" t="str">
        <f ca="1"/>
        <v>Tegemoetkoming studiekosten/studiefinanciering</v>
      </c>
      <c r="E27" s="27"/>
      <c r="F27" s="27"/>
      <c r="G27" s="340"/>
      <c r="H27" s="40" t="s">
        <v>0</v>
      </c>
      <c r="I27" s="41">
        <f>'1-6 maanden'!I27</f>
        <v>0</v>
      </c>
      <c r="J27" s="340"/>
      <c r="K27" s="40" t="s">
        <v>0</v>
      </c>
      <c r="L27" s="84">
        <f t="shared" ca="1" si="0"/>
        <v>0</v>
      </c>
      <c r="M27" s="23"/>
      <c r="N27" s="84">
        <f t="shared" ca="1" si="1"/>
        <v>0</v>
      </c>
      <c r="O27" s="182"/>
      <c r="P27" s="186">
        <f t="shared" ca="1" si="2"/>
        <v>0</v>
      </c>
      <c r="Q27" s="23"/>
      <c r="R27" s="186">
        <f t="shared" ca="1" si="3"/>
        <v>0</v>
      </c>
      <c r="S27" s="23"/>
      <c r="T27" s="186">
        <f t="shared" ca="1" si="4"/>
        <v>0</v>
      </c>
      <c r="U27" s="23"/>
      <c r="V27" s="84">
        <f t="shared" ca="1" si="5"/>
        <v>0</v>
      </c>
      <c r="W27" s="148"/>
      <c r="X27" s="227"/>
      <c r="Y27" s="112"/>
      <c r="Z27" s="112"/>
      <c r="AA27" s="112"/>
      <c r="AB27" s="112"/>
      <c r="AC27" s="112"/>
      <c r="AD27" s="112"/>
      <c r="AE27" s="112"/>
      <c r="AF27" s="112"/>
      <c r="AG27" s="112"/>
      <c r="AH27" s="112"/>
      <c r="AI27" s="112"/>
      <c r="AJ27" s="112"/>
      <c r="AK27" s="112"/>
      <c r="AL27" s="112"/>
      <c r="AM27" s="112"/>
      <c r="AN27" s="112"/>
      <c r="AO27" s="112"/>
      <c r="AP27" s="112"/>
      <c r="AQ27" s="112"/>
      <c r="AR27" s="112"/>
      <c r="AS27" s="112"/>
    </row>
    <row r="28" spans="1:45" s="33" customFormat="1" ht="20.149999999999999" customHeight="1" x14ac:dyDescent="0.35">
      <c r="A28" s="285"/>
      <c r="B28" s="285"/>
      <c r="C28" s="31" t="s">
        <v>105</v>
      </c>
      <c r="D28" s="139" t="str">
        <f ca="1"/>
        <v>Ontvangen partneralimentatie</v>
      </c>
      <c r="E28" s="27"/>
      <c r="F28" s="27"/>
      <c r="G28" s="340"/>
      <c r="H28" s="40" t="s">
        <v>0</v>
      </c>
      <c r="I28" s="41">
        <f>'1-6 maanden'!I28</f>
        <v>0</v>
      </c>
      <c r="J28" s="340"/>
      <c r="K28" s="40" t="s">
        <v>0</v>
      </c>
      <c r="L28" s="84">
        <f t="shared" ca="1" si="0"/>
        <v>0</v>
      </c>
      <c r="M28" s="23"/>
      <c r="N28" s="84">
        <f t="shared" ca="1" si="1"/>
        <v>0</v>
      </c>
      <c r="O28" s="182"/>
      <c r="P28" s="186">
        <f t="shared" ca="1" si="2"/>
        <v>0</v>
      </c>
      <c r="Q28" s="23"/>
      <c r="R28" s="186">
        <f t="shared" ca="1" si="3"/>
        <v>0</v>
      </c>
      <c r="S28" s="23"/>
      <c r="T28" s="186">
        <f t="shared" ca="1" si="4"/>
        <v>0</v>
      </c>
      <c r="U28" s="23"/>
      <c r="V28" s="84">
        <f t="shared" ca="1" si="5"/>
        <v>0</v>
      </c>
      <c r="W28" s="148"/>
      <c r="X28" s="227"/>
      <c r="Y28" s="112"/>
      <c r="Z28" s="112"/>
      <c r="AA28" s="112"/>
      <c r="AB28" s="112"/>
      <c r="AC28" s="112"/>
      <c r="AD28" s="112"/>
      <c r="AE28" s="112"/>
      <c r="AF28" s="112"/>
      <c r="AG28" s="112"/>
      <c r="AH28" s="112"/>
      <c r="AI28" s="112"/>
      <c r="AJ28" s="112"/>
      <c r="AK28" s="112"/>
      <c r="AL28" s="112"/>
      <c r="AM28" s="112"/>
      <c r="AN28" s="112"/>
      <c r="AO28" s="112"/>
      <c r="AP28" s="112"/>
      <c r="AQ28" s="112"/>
      <c r="AR28" s="112"/>
      <c r="AS28" s="112"/>
    </row>
    <row r="29" spans="1:45" s="33" customFormat="1" ht="20.149999999999999" customHeight="1" x14ac:dyDescent="0.35">
      <c r="A29" s="285"/>
      <c r="B29" s="285"/>
      <c r="C29" s="31" t="s">
        <v>107</v>
      </c>
      <c r="D29" s="139" t="str">
        <f ca="1"/>
        <v>Ontvangen kinderalimentatie</v>
      </c>
      <c r="E29" s="27"/>
      <c r="F29" s="27"/>
      <c r="G29" s="340"/>
      <c r="H29" s="40" t="s">
        <v>0</v>
      </c>
      <c r="I29" s="41">
        <f>'1-6 maanden'!I29</f>
        <v>0</v>
      </c>
      <c r="J29" s="340"/>
      <c r="K29" s="40" t="s">
        <v>0</v>
      </c>
      <c r="L29" s="84">
        <f t="shared" ca="1" si="0"/>
        <v>0</v>
      </c>
      <c r="M29" s="23"/>
      <c r="N29" s="84">
        <f t="shared" ca="1" si="1"/>
        <v>0</v>
      </c>
      <c r="O29" s="182"/>
      <c r="P29" s="186">
        <f t="shared" ca="1" si="2"/>
        <v>0</v>
      </c>
      <c r="Q29" s="23"/>
      <c r="R29" s="186">
        <f t="shared" ca="1" si="3"/>
        <v>0</v>
      </c>
      <c r="S29" s="23"/>
      <c r="T29" s="186">
        <f t="shared" ca="1" si="4"/>
        <v>0</v>
      </c>
      <c r="U29" s="23"/>
      <c r="V29" s="84">
        <f t="shared" ca="1" si="5"/>
        <v>0</v>
      </c>
      <c r="W29" s="148"/>
      <c r="X29" s="227"/>
      <c r="Y29" s="112"/>
      <c r="Z29" s="112"/>
      <c r="AA29" s="112"/>
      <c r="AB29" s="112"/>
      <c r="AC29" s="112"/>
      <c r="AD29" s="112"/>
      <c r="AE29" s="112"/>
      <c r="AF29" s="112"/>
      <c r="AG29" s="112"/>
      <c r="AH29" s="112"/>
      <c r="AI29" s="112"/>
      <c r="AJ29" s="112"/>
      <c r="AK29" s="112"/>
      <c r="AL29" s="112"/>
      <c r="AM29" s="112"/>
      <c r="AN29" s="112"/>
      <c r="AO29" s="112"/>
      <c r="AP29" s="112"/>
      <c r="AQ29" s="112"/>
      <c r="AR29" s="112"/>
      <c r="AS29" s="112"/>
    </row>
    <row r="30" spans="1:45" s="33" customFormat="1" ht="20.149999999999999" customHeight="1" x14ac:dyDescent="0.35">
      <c r="A30" s="285"/>
      <c r="B30" s="285"/>
      <c r="C30" s="31" t="s">
        <v>105</v>
      </c>
      <c r="D30" s="139" t="str">
        <f ca="1"/>
        <v>Kostgeld inwonende persoon</v>
      </c>
      <c r="E30" s="27"/>
      <c r="F30" s="27"/>
      <c r="G30" s="340"/>
      <c r="H30" s="40" t="s">
        <v>0</v>
      </c>
      <c r="I30" s="41">
        <f>'1-6 maanden'!I30</f>
        <v>0</v>
      </c>
      <c r="J30" s="340"/>
      <c r="K30" s="40" t="s">
        <v>0</v>
      </c>
      <c r="L30" s="84">
        <f t="shared" ca="1" si="0"/>
        <v>0</v>
      </c>
      <c r="M30" s="23"/>
      <c r="N30" s="84">
        <f t="shared" ca="1" si="1"/>
        <v>0</v>
      </c>
      <c r="O30" s="182"/>
      <c r="P30" s="186">
        <f t="shared" ca="1" si="2"/>
        <v>0</v>
      </c>
      <c r="Q30" s="23"/>
      <c r="R30" s="186">
        <f t="shared" ca="1" si="3"/>
        <v>0</v>
      </c>
      <c r="S30" s="23"/>
      <c r="T30" s="186">
        <f t="shared" ca="1" si="4"/>
        <v>0</v>
      </c>
      <c r="U30" s="23"/>
      <c r="V30" s="84">
        <f t="shared" ca="1" si="5"/>
        <v>0</v>
      </c>
      <c r="W30" s="148"/>
      <c r="X30" s="227"/>
      <c r="Y30" s="112"/>
      <c r="Z30" s="112"/>
      <c r="AA30" s="112"/>
      <c r="AB30" s="112"/>
      <c r="AC30" s="112"/>
      <c r="AD30" s="112"/>
      <c r="AE30" s="112"/>
      <c r="AF30" s="112"/>
      <c r="AG30" s="112"/>
      <c r="AH30" s="112"/>
      <c r="AI30" s="112"/>
      <c r="AJ30" s="112"/>
      <c r="AK30" s="112"/>
      <c r="AL30" s="112"/>
      <c r="AM30" s="112"/>
      <c r="AN30" s="112"/>
      <c r="AO30" s="112"/>
      <c r="AP30" s="112"/>
      <c r="AQ30" s="112"/>
      <c r="AR30" s="112"/>
      <c r="AS30" s="112"/>
    </row>
    <row r="31" spans="1:45" s="33" customFormat="1" ht="20.149999999999999" customHeight="1" x14ac:dyDescent="0.35">
      <c r="A31" s="285"/>
      <c r="B31" s="285"/>
      <c r="C31" s="31" t="s">
        <v>105</v>
      </c>
      <c r="D31" s="139" t="str">
        <f ca="1"/>
        <v>Reiskostenvergoeding</v>
      </c>
      <c r="E31" s="27"/>
      <c r="F31" s="27"/>
      <c r="G31" s="340"/>
      <c r="H31" s="40" t="s">
        <v>0</v>
      </c>
      <c r="I31" s="41">
        <f>'1-6 maanden'!I31</f>
        <v>0</v>
      </c>
      <c r="J31" s="340"/>
      <c r="K31" s="40" t="s">
        <v>0</v>
      </c>
      <c r="L31" s="84">
        <f t="shared" ca="1" si="0"/>
        <v>0</v>
      </c>
      <c r="M31" s="23"/>
      <c r="N31" s="84">
        <f t="shared" ca="1" si="1"/>
        <v>0</v>
      </c>
      <c r="O31" s="182"/>
      <c r="P31" s="186">
        <f t="shared" ca="1" si="2"/>
        <v>0</v>
      </c>
      <c r="Q31" s="23"/>
      <c r="R31" s="186">
        <f t="shared" ca="1" si="3"/>
        <v>0</v>
      </c>
      <c r="S31" s="23"/>
      <c r="T31" s="186">
        <f t="shared" ca="1" si="4"/>
        <v>0</v>
      </c>
      <c r="U31" s="23"/>
      <c r="V31" s="84">
        <f t="shared" ca="1" si="5"/>
        <v>0</v>
      </c>
      <c r="W31" s="148"/>
      <c r="X31" s="227"/>
      <c r="Y31" s="112"/>
      <c r="Z31" s="112"/>
      <c r="AA31" s="112"/>
      <c r="AB31" s="112"/>
      <c r="AC31" s="112"/>
      <c r="AD31" s="112"/>
      <c r="AE31" s="112"/>
      <c r="AF31" s="112"/>
      <c r="AG31" s="112"/>
      <c r="AH31" s="112"/>
      <c r="AI31" s="112"/>
      <c r="AJ31" s="112"/>
      <c r="AK31" s="112"/>
      <c r="AL31" s="112"/>
      <c r="AM31" s="112"/>
      <c r="AN31" s="112"/>
      <c r="AO31" s="112"/>
      <c r="AP31" s="112"/>
      <c r="AQ31" s="112"/>
      <c r="AR31" s="112"/>
      <c r="AS31" s="112"/>
    </row>
    <row r="32" spans="1:45" s="33" customFormat="1" ht="20.149999999999999" customHeight="1" x14ac:dyDescent="0.35">
      <c r="A32" s="285"/>
      <c r="B32" s="285"/>
      <c r="C32" s="31" t="s">
        <v>107</v>
      </c>
      <c r="D32" s="139" t="str">
        <f ca="1"/>
        <v>Kinderbijslag</v>
      </c>
      <c r="E32" s="27"/>
      <c r="F32" s="27"/>
      <c r="G32" s="340"/>
      <c r="H32" s="40" t="s">
        <v>0</v>
      </c>
      <c r="I32" s="41">
        <f>'1-6 maanden'!I32</f>
        <v>0</v>
      </c>
      <c r="J32" s="340"/>
      <c r="K32" s="40" t="s">
        <v>0</v>
      </c>
      <c r="L32" s="84">
        <f t="shared" ca="1" si="0"/>
        <v>0</v>
      </c>
      <c r="M32" s="23"/>
      <c r="N32" s="84">
        <f t="shared" ca="1" si="1"/>
        <v>0</v>
      </c>
      <c r="O32" s="182"/>
      <c r="P32" s="186">
        <f t="shared" ca="1" si="2"/>
        <v>0</v>
      </c>
      <c r="Q32" s="23"/>
      <c r="R32" s="186">
        <f t="shared" ca="1" si="3"/>
        <v>0</v>
      </c>
      <c r="S32" s="23"/>
      <c r="T32" s="186">
        <f t="shared" ca="1" si="4"/>
        <v>0</v>
      </c>
      <c r="U32" s="23"/>
      <c r="V32" s="84">
        <f t="shared" ca="1" si="5"/>
        <v>0</v>
      </c>
      <c r="W32" s="148"/>
      <c r="X32" s="227"/>
      <c r="Y32" s="112"/>
      <c r="Z32" s="112"/>
      <c r="AA32" s="112"/>
      <c r="AB32" s="112"/>
      <c r="AC32" s="112"/>
      <c r="AD32" s="112"/>
      <c r="AE32" s="112"/>
      <c r="AF32" s="112"/>
      <c r="AG32" s="112"/>
      <c r="AH32" s="112"/>
      <c r="AI32" s="112"/>
      <c r="AJ32" s="112"/>
      <c r="AK32" s="112"/>
      <c r="AL32" s="112"/>
      <c r="AM32" s="112"/>
      <c r="AN32" s="112"/>
      <c r="AO32" s="112"/>
      <c r="AP32" s="112"/>
      <c r="AQ32" s="112"/>
      <c r="AR32" s="112"/>
      <c r="AS32" s="112"/>
    </row>
    <row r="33" spans="1:45" s="33" customFormat="1" ht="20.149999999999999" customHeight="1" x14ac:dyDescent="0.35">
      <c r="A33" s="285"/>
      <c r="B33" s="285"/>
      <c r="C33" s="31" t="s">
        <v>105</v>
      </c>
      <c r="D33" s="139" t="str">
        <f ca="1"/>
        <v>Overige inkomsten</v>
      </c>
      <c r="E33" s="27"/>
      <c r="F33" s="27"/>
      <c r="G33" s="340"/>
      <c r="H33" s="40" t="s">
        <v>0</v>
      </c>
      <c r="I33" s="41">
        <f>'1-6 maanden'!I33</f>
        <v>0</v>
      </c>
      <c r="J33" s="340"/>
      <c r="K33" s="40" t="s">
        <v>0</v>
      </c>
      <c r="L33" s="84">
        <f t="shared" ca="1" si="0"/>
        <v>0</v>
      </c>
      <c r="M33" s="23"/>
      <c r="N33" s="84">
        <f t="shared" ca="1" si="1"/>
        <v>0</v>
      </c>
      <c r="O33" s="182"/>
      <c r="P33" s="186">
        <f t="shared" ca="1" si="2"/>
        <v>0</v>
      </c>
      <c r="Q33" s="23"/>
      <c r="R33" s="186">
        <f t="shared" ca="1" si="3"/>
        <v>0</v>
      </c>
      <c r="S33" s="23"/>
      <c r="T33" s="186">
        <f t="shared" ca="1" si="4"/>
        <v>0</v>
      </c>
      <c r="U33" s="23"/>
      <c r="V33" s="84">
        <f t="shared" ca="1" si="5"/>
        <v>0</v>
      </c>
      <c r="W33" s="148"/>
      <c r="X33" s="227"/>
      <c r="Y33" s="112"/>
      <c r="Z33" s="112"/>
      <c r="AA33" s="112"/>
      <c r="AB33" s="112"/>
      <c r="AC33" s="112"/>
      <c r="AD33" s="112"/>
      <c r="AE33" s="112"/>
      <c r="AF33" s="112"/>
      <c r="AG33" s="112"/>
      <c r="AH33" s="112"/>
      <c r="AI33" s="112"/>
      <c r="AJ33" s="112"/>
      <c r="AK33" s="112"/>
      <c r="AL33" s="112"/>
      <c r="AM33" s="112"/>
      <c r="AN33" s="112"/>
      <c r="AO33" s="112"/>
      <c r="AP33" s="112"/>
      <c r="AQ33" s="112"/>
      <c r="AR33" s="112"/>
      <c r="AS33" s="112"/>
    </row>
    <row r="34" spans="1:45" s="33" customFormat="1" ht="20.149999999999999" customHeight="1" thickBot="1" x14ac:dyDescent="0.4">
      <c r="A34" s="285"/>
      <c r="B34" s="285"/>
      <c r="C34" s="31" t="s">
        <v>105</v>
      </c>
      <c r="D34" s="139" t="str">
        <f ca="1"/>
        <v>……………………….</v>
      </c>
      <c r="E34" s="27"/>
      <c r="F34" s="27"/>
      <c r="G34" s="340"/>
      <c r="H34" s="40" t="s">
        <v>0</v>
      </c>
      <c r="I34" s="43">
        <f>'1-6 maanden'!I34</f>
        <v>0</v>
      </c>
      <c r="J34" s="340"/>
      <c r="K34" s="40" t="s">
        <v>0</v>
      </c>
      <c r="L34" s="84">
        <f t="shared" ca="1" si="0"/>
        <v>0</v>
      </c>
      <c r="M34" s="23"/>
      <c r="N34" s="84">
        <f t="shared" ca="1" si="1"/>
        <v>0</v>
      </c>
      <c r="O34" s="182"/>
      <c r="P34" s="186">
        <f t="shared" ca="1" si="2"/>
        <v>0</v>
      </c>
      <c r="Q34" s="23"/>
      <c r="R34" s="186">
        <f t="shared" ca="1" si="3"/>
        <v>0</v>
      </c>
      <c r="S34" s="23"/>
      <c r="T34" s="186">
        <f t="shared" ca="1" si="4"/>
        <v>0</v>
      </c>
      <c r="U34" s="23"/>
      <c r="V34" s="84">
        <f t="shared" ca="1" si="5"/>
        <v>0</v>
      </c>
      <c r="W34" s="148"/>
      <c r="X34" s="227"/>
      <c r="Y34" s="112"/>
      <c r="Z34" s="112"/>
      <c r="AA34" s="112"/>
      <c r="AB34" s="112"/>
      <c r="AC34" s="112"/>
      <c r="AD34" s="112"/>
      <c r="AE34" s="112"/>
      <c r="AF34" s="112"/>
      <c r="AG34" s="112"/>
      <c r="AH34" s="112"/>
      <c r="AI34" s="112"/>
      <c r="AJ34" s="112"/>
      <c r="AK34" s="112"/>
      <c r="AL34" s="112"/>
      <c r="AM34" s="112"/>
      <c r="AN34" s="112"/>
      <c r="AO34" s="112"/>
      <c r="AP34" s="112"/>
      <c r="AQ34" s="112"/>
      <c r="AR34" s="112"/>
      <c r="AS34" s="112"/>
    </row>
    <row r="35" spans="1:45" s="33" customFormat="1" ht="20.149999999999999" customHeight="1" x14ac:dyDescent="0.35">
      <c r="A35" s="285"/>
      <c r="B35" s="285"/>
      <c r="C35" s="31" t="s">
        <v>105</v>
      </c>
      <c r="D35" s="504" t="s">
        <v>11</v>
      </c>
      <c r="E35" s="389"/>
      <c r="F35" s="389"/>
      <c r="G35" s="341"/>
      <c r="H35" s="44" t="s">
        <v>0</v>
      </c>
      <c r="I35" s="45">
        <f>SUBTOTAL(109,I19:I34)</f>
        <v>0</v>
      </c>
      <c r="J35" s="341"/>
      <c r="K35" s="44" t="s">
        <v>0</v>
      </c>
      <c r="L35" s="45">
        <f t="shared" ref="L35:W35" ca="1" si="6">SUBTOTAL(109,L19:L34)</f>
        <v>0</v>
      </c>
      <c r="M35" s="85">
        <f t="shared" si="6"/>
        <v>0</v>
      </c>
      <c r="N35" s="45">
        <f t="shared" ca="1" si="6"/>
        <v>0</v>
      </c>
      <c r="O35" s="85">
        <f t="shared" si="6"/>
        <v>0</v>
      </c>
      <c r="P35" s="45">
        <f t="shared" ca="1" si="6"/>
        <v>0</v>
      </c>
      <c r="Q35" s="85">
        <f t="shared" si="6"/>
        <v>0</v>
      </c>
      <c r="R35" s="45">
        <f t="shared" ca="1" si="6"/>
        <v>0</v>
      </c>
      <c r="S35" s="85">
        <f t="shared" si="6"/>
        <v>0</v>
      </c>
      <c r="T35" s="45">
        <f t="shared" ca="1" si="6"/>
        <v>0</v>
      </c>
      <c r="U35" s="85">
        <f t="shared" si="6"/>
        <v>0</v>
      </c>
      <c r="V35" s="45">
        <f t="shared" ca="1" si="6"/>
        <v>0</v>
      </c>
      <c r="W35" s="47">
        <f t="shared" si="6"/>
        <v>0</v>
      </c>
      <c r="X35" s="227"/>
      <c r="Y35" s="112"/>
      <c r="Z35" s="112"/>
      <c r="AA35" s="112"/>
      <c r="AB35" s="112"/>
      <c r="AC35" s="112"/>
      <c r="AD35" s="112"/>
      <c r="AE35" s="112"/>
      <c r="AF35" s="112"/>
      <c r="AG35" s="112"/>
      <c r="AH35" s="112"/>
      <c r="AI35" s="112"/>
      <c r="AJ35" s="112"/>
      <c r="AK35" s="112"/>
      <c r="AL35" s="112"/>
      <c r="AM35" s="112"/>
      <c r="AN35" s="112"/>
      <c r="AO35" s="112"/>
      <c r="AP35" s="112"/>
      <c r="AQ35" s="112"/>
      <c r="AR35" s="112"/>
      <c r="AS35" s="112"/>
    </row>
    <row r="36" spans="1:45" s="33" customFormat="1" ht="20.149999999999999" customHeight="1" x14ac:dyDescent="0.35">
      <c r="A36" s="285"/>
      <c r="B36" s="285"/>
      <c r="C36" s="31" t="s">
        <v>105</v>
      </c>
      <c r="D36" s="360"/>
      <c r="E36" s="361"/>
      <c r="F36" s="361"/>
      <c r="G36" s="361"/>
      <c r="H36" s="361"/>
      <c r="I36" s="361"/>
      <c r="J36" s="361"/>
      <c r="K36" s="361"/>
      <c r="L36" s="361"/>
      <c r="M36" s="361"/>
      <c r="N36" s="361"/>
      <c r="O36" s="361"/>
      <c r="P36" s="361"/>
      <c r="Q36" s="361"/>
      <c r="R36" s="361"/>
      <c r="S36" s="361"/>
      <c r="T36" s="361"/>
      <c r="U36" s="361"/>
      <c r="V36" s="361"/>
      <c r="W36" s="361"/>
      <c r="X36" s="227"/>
      <c r="Y36" s="112"/>
      <c r="Z36" s="112"/>
      <c r="AA36" s="112"/>
      <c r="AB36" s="112"/>
      <c r="AC36" s="112"/>
      <c r="AD36" s="112"/>
      <c r="AE36" s="112"/>
      <c r="AF36" s="112"/>
      <c r="AG36" s="112"/>
      <c r="AH36" s="112"/>
      <c r="AI36" s="112"/>
      <c r="AJ36" s="112"/>
      <c r="AK36" s="112"/>
      <c r="AL36" s="112"/>
      <c r="AM36" s="112"/>
      <c r="AN36" s="112"/>
      <c r="AO36" s="112"/>
      <c r="AP36" s="112"/>
      <c r="AQ36" s="112"/>
      <c r="AR36" s="112"/>
      <c r="AS36" s="112"/>
    </row>
    <row r="37" spans="1:45" s="32" customFormat="1" ht="99.9" customHeight="1" thickBot="1" x14ac:dyDescent="0.4">
      <c r="A37" s="285"/>
      <c r="B37" s="285"/>
      <c r="C37" s="31" t="s">
        <v>105</v>
      </c>
      <c r="D37" s="556" t="str">
        <f>D10</f>
        <v>Werkelijk</v>
      </c>
      <c r="E37" s="557"/>
      <c r="F37" s="86" t="e">
        <f ca="1">F10</f>
        <v>#VALUE!</v>
      </c>
      <c r="G37" s="537" t="str">
        <f>G10</f>
        <v>t/m</v>
      </c>
      <c r="H37" s="537"/>
      <c r="I37" s="537"/>
      <c r="J37" s="563" t="e">
        <f ca="1">J10</f>
        <v>#VALUE!</v>
      </c>
      <c r="K37" s="563"/>
      <c r="L37" s="563"/>
      <c r="M37" s="531"/>
      <c r="N37" s="531"/>
      <c r="O37" s="531"/>
      <c r="P37" s="531"/>
      <c r="Q37" s="531"/>
      <c r="R37" s="531"/>
      <c r="S37" s="531"/>
      <c r="T37" s="531"/>
      <c r="U37" s="531"/>
      <c r="V37" s="531"/>
      <c r="W37" s="531"/>
      <c r="X37" s="227"/>
      <c r="Y37" s="112"/>
      <c r="Z37" s="112"/>
      <c r="AA37" s="112"/>
      <c r="AB37" s="112"/>
      <c r="AC37" s="112"/>
      <c r="AD37" s="112"/>
      <c r="AE37" s="112"/>
      <c r="AF37" s="112"/>
      <c r="AG37" s="112"/>
      <c r="AH37" s="112"/>
      <c r="AI37" s="112"/>
      <c r="AJ37" s="112"/>
      <c r="AK37" s="112"/>
      <c r="AL37" s="112"/>
      <c r="AM37" s="112"/>
      <c r="AN37" s="112"/>
      <c r="AO37" s="112"/>
      <c r="AP37" s="112"/>
      <c r="AQ37" s="112"/>
      <c r="AR37" s="112"/>
      <c r="AS37" s="112"/>
    </row>
    <row r="38" spans="1:45" s="33" customFormat="1" ht="20.149999999999999" customHeight="1" thickBot="1" x14ac:dyDescent="0.4">
      <c r="A38" s="285"/>
      <c r="B38" s="285"/>
      <c r="C38" s="31" t="s">
        <v>105</v>
      </c>
      <c r="D38" s="386" t="s">
        <v>21</v>
      </c>
      <c r="E38" s="420"/>
      <c r="F38" s="420"/>
      <c r="G38" s="305"/>
      <c r="H38" s="248"/>
      <c r="I38" s="248"/>
      <c r="J38" s="541"/>
      <c r="K38" s="532" t="str">
        <f>K17</f>
        <v>Begroot</v>
      </c>
      <c r="L38" s="532"/>
      <c r="M38" s="80" t="str">
        <f t="shared" ref="M38:W39" si="7">M17</f>
        <v>Werkelijk</v>
      </c>
      <c r="N38" s="81" t="str">
        <f t="shared" si="7"/>
        <v>Begroot</v>
      </c>
      <c r="O38" s="158" t="str">
        <f t="shared" si="7"/>
        <v>Werkelijk</v>
      </c>
      <c r="P38" s="183" t="str">
        <f t="shared" si="7"/>
        <v>Begroot</v>
      </c>
      <c r="Q38" s="80" t="str">
        <f t="shared" si="7"/>
        <v>Werkelijk</v>
      </c>
      <c r="R38" s="183" t="str">
        <f t="shared" si="7"/>
        <v>Begroot</v>
      </c>
      <c r="S38" s="80" t="str">
        <f t="shared" si="7"/>
        <v>Werkelijk</v>
      </c>
      <c r="T38" s="183" t="str">
        <f t="shared" si="7"/>
        <v>Begroot</v>
      </c>
      <c r="U38" s="80" t="str">
        <f t="shared" si="7"/>
        <v>Werkelijk</v>
      </c>
      <c r="V38" s="81" t="str">
        <f t="shared" si="7"/>
        <v>Begroot</v>
      </c>
      <c r="W38" s="159" t="str">
        <f t="shared" si="7"/>
        <v>Werkelijk</v>
      </c>
      <c r="X38" s="227"/>
      <c r="Y38" s="112"/>
      <c r="Z38" s="112"/>
      <c r="AA38" s="112"/>
      <c r="AB38" s="112"/>
      <c r="AC38" s="112"/>
      <c r="AD38" s="112"/>
      <c r="AE38" s="112"/>
      <c r="AF38" s="112"/>
      <c r="AG38" s="112"/>
      <c r="AH38" s="112"/>
      <c r="AI38" s="112"/>
      <c r="AJ38" s="112"/>
      <c r="AK38" s="112"/>
      <c r="AL38" s="112"/>
      <c r="AM38" s="112"/>
      <c r="AN38" s="112"/>
      <c r="AO38" s="112"/>
      <c r="AP38" s="112"/>
      <c r="AQ38" s="112"/>
      <c r="AR38" s="112"/>
      <c r="AS38" s="112"/>
    </row>
    <row r="39" spans="1:45" s="33" customFormat="1" ht="20.149999999999999" customHeight="1" thickBot="1" x14ac:dyDescent="0.35">
      <c r="A39" s="285"/>
      <c r="B39" s="285"/>
      <c r="C39" s="31" t="s">
        <v>105</v>
      </c>
      <c r="D39" s="330" t="s">
        <v>19</v>
      </c>
      <c r="E39" s="331"/>
      <c r="F39" s="331"/>
      <c r="G39" s="408"/>
      <c r="H39" s="423" t="s">
        <v>72</v>
      </c>
      <c r="I39" s="351"/>
      <c r="J39" s="564"/>
      <c r="K39" s="539" t="e">
        <f ca="1">K18</f>
        <v>#VALUE!</v>
      </c>
      <c r="L39" s="540"/>
      <c r="M39" s="82" t="e">
        <f t="shared" ca="1" si="7"/>
        <v>#VALUE!</v>
      </c>
      <c r="N39" s="83" t="e">
        <f t="shared" ca="1" si="7"/>
        <v>#VALUE!</v>
      </c>
      <c r="O39" s="181" t="e">
        <f t="shared" ca="1" si="7"/>
        <v>#VALUE!</v>
      </c>
      <c r="P39" s="184" t="e">
        <f t="shared" ca="1" si="7"/>
        <v>#VALUE!</v>
      </c>
      <c r="Q39" s="185" t="e">
        <f t="shared" ca="1" si="7"/>
        <v>#VALUE!</v>
      </c>
      <c r="R39" s="184" t="e">
        <f t="shared" ca="1" si="7"/>
        <v>#VALUE!</v>
      </c>
      <c r="S39" s="185" t="e">
        <f t="shared" ca="1" si="7"/>
        <v>#VALUE!</v>
      </c>
      <c r="T39" s="184" t="e">
        <f t="shared" ca="1" si="7"/>
        <v>#VALUE!</v>
      </c>
      <c r="U39" s="185" t="e">
        <f t="shared" ca="1" si="7"/>
        <v>#VALUE!</v>
      </c>
      <c r="V39" s="83" t="e">
        <f t="shared" ca="1" si="7"/>
        <v>#VALUE!</v>
      </c>
      <c r="W39" s="160" t="e">
        <f t="shared" ca="1" si="7"/>
        <v>#VALUE!</v>
      </c>
      <c r="X39" s="228" t="s">
        <v>156</v>
      </c>
      <c r="Y39" s="112"/>
      <c r="Z39" s="112"/>
      <c r="AA39" s="112"/>
      <c r="AB39" s="112"/>
      <c r="AC39" s="112"/>
      <c r="AD39" s="112"/>
      <c r="AE39" s="112"/>
      <c r="AF39" s="112"/>
      <c r="AG39" s="112"/>
      <c r="AH39" s="112"/>
      <c r="AI39" s="112"/>
      <c r="AJ39" s="112"/>
      <c r="AK39" s="112"/>
      <c r="AL39" s="112"/>
      <c r="AM39" s="112"/>
      <c r="AN39" s="112"/>
      <c r="AO39" s="112"/>
      <c r="AP39" s="112"/>
      <c r="AQ39" s="112"/>
      <c r="AR39" s="112"/>
      <c r="AS39" s="112"/>
    </row>
    <row r="40" spans="1:45" s="33" customFormat="1" ht="20.149999999999999" customHeight="1" x14ac:dyDescent="0.35">
      <c r="A40" s="285"/>
      <c r="B40" s="285"/>
      <c r="C40" s="31" t="s">
        <v>105</v>
      </c>
      <c r="D40" s="508"/>
      <c r="E40" s="140" t="str">
        <f t="array" aca="1" ref="E40:E49" ca="1">'Komend jaar'!E40:F49</f>
        <v>Huur of hypotheek (rente en aflossingen)</v>
      </c>
      <c r="F40" s="141"/>
      <c r="G40" s="406"/>
      <c r="H40" s="40" t="s">
        <v>0</v>
      </c>
      <c r="I40" s="41">
        <f>'1-6 maanden'!I40</f>
        <v>0</v>
      </c>
      <c r="J40" s="406"/>
      <c r="K40" s="40" t="s">
        <v>0</v>
      </c>
      <c r="L40" s="84">
        <f ca="1">INDIRECT("'Komend jaar'!R:R",ROW())</f>
        <v>0</v>
      </c>
      <c r="M40" s="23">
        <v>0</v>
      </c>
      <c r="N40" s="84">
        <f ca="1">INDIRECT("'Komend jaar'!S:S",ROW())</f>
        <v>0</v>
      </c>
      <c r="O40" s="182"/>
      <c r="P40" s="186">
        <f ca="1">INDIRECT("'Komend jaar'!T:T",ROW())</f>
        <v>0</v>
      </c>
      <c r="Q40" s="187"/>
      <c r="R40" s="186">
        <f ca="1">INDIRECT("'Komend jaar'!U:U",ROW())</f>
        <v>0</v>
      </c>
      <c r="S40" s="187"/>
      <c r="T40" s="186">
        <f ca="1">INDIRECT("'Komend jaar'!V:V",ROW())</f>
        <v>0</v>
      </c>
      <c r="U40" s="187"/>
      <c r="V40" s="84">
        <f ca="1">INDIRECT("'Komend jaar'!W:W",ROW())</f>
        <v>0</v>
      </c>
      <c r="W40" s="147"/>
      <c r="X40" s="227"/>
      <c r="Y40" s="112"/>
      <c r="Z40" s="112"/>
      <c r="AA40" s="112"/>
      <c r="AB40" s="112"/>
      <c r="AC40" s="112"/>
      <c r="AD40" s="112"/>
      <c r="AE40" s="112"/>
      <c r="AF40" s="112"/>
      <c r="AG40" s="112"/>
      <c r="AH40" s="112"/>
      <c r="AI40" s="112"/>
      <c r="AJ40" s="112"/>
      <c r="AK40" s="112"/>
      <c r="AL40" s="112"/>
      <c r="AM40" s="112"/>
      <c r="AN40" s="112"/>
      <c r="AO40" s="112"/>
      <c r="AP40" s="112"/>
      <c r="AQ40" s="112"/>
      <c r="AR40" s="112"/>
      <c r="AS40" s="112"/>
    </row>
    <row r="41" spans="1:45" s="33" customFormat="1" ht="20.149999999999999" customHeight="1" x14ac:dyDescent="0.35">
      <c r="A41" s="285"/>
      <c r="B41" s="285"/>
      <c r="C41" s="31" t="s">
        <v>105</v>
      </c>
      <c r="D41" s="352"/>
      <c r="E41" s="27" t="str">
        <f ca="1"/>
        <v>Verzekering bij hypotheek</v>
      </c>
      <c r="F41" s="142"/>
      <c r="G41" s="406"/>
      <c r="H41" s="40" t="s">
        <v>0</v>
      </c>
      <c r="I41" s="41">
        <f>'1-6 maanden'!I41</f>
        <v>0</v>
      </c>
      <c r="J41" s="406"/>
      <c r="K41" s="40" t="s">
        <v>0</v>
      </c>
      <c r="L41" s="84">
        <f t="shared" ref="L41:L49" ca="1" si="8">INDIRECT("'Komend jaar'!R:R",ROW())</f>
        <v>0</v>
      </c>
      <c r="M41" s="23"/>
      <c r="N41" s="84">
        <f t="shared" ref="N41:N49" ca="1" si="9">INDIRECT("'Komend jaar'!S:S",ROW())</f>
        <v>0</v>
      </c>
      <c r="O41" s="182"/>
      <c r="P41" s="186">
        <f t="shared" ref="P41:P49" ca="1" si="10">INDIRECT("'Komend jaar'!T:T",ROW())</f>
        <v>0</v>
      </c>
      <c r="Q41" s="23"/>
      <c r="R41" s="186">
        <f t="shared" ref="R41:R49" ca="1" si="11">INDIRECT("'Komend jaar'!U:U",ROW())</f>
        <v>0</v>
      </c>
      <c r="S41" s="23"/>
      <c r="T41" s="186">
        <f t="shared" ref="T41:T49" ca="1" si="12">INDIRECT("'Komend jaar'!V:V",ROW())</f>
        <v>0</v>
      </c>
      <c r="U41" s="23"/>
      <c r="V41" s="84">
        <f t="shared" ref="V41:V49" ca="1" si="13">INDIRECT("'Komend jaar'!W:W",ROW())</f>
        <v>0</v>
      </c>
      <c r="W41" s="148"/>
      <c r="X41" s="227"/>
      <c r="Y41" s="112"/>
      <c r="Z41" s="112"/>
      <c r="AA41" s="112"/>
      <c r="AB41" s="112"/>
      <c r="AC41" s="112"/>
      <c r="AD41" s="112"/>
      <c r="AE41" s="112"/>
      <c r="AF41" s="112"/>
      <c r="AG41" s="112"/>
      <c r="AH41" s="112"/>
      <c r="AI41" s="112"/>
      <c r="AJ41" s="112"/>
      <c r="AK41" s="112"/>
      <c r="AL41" s="112"/>
      <c r="AM41" s="112"/>
      <c r="AN41" s="112"/>
      <c r="AO41" s="112"/>
      <c r="AP41" s="112"/>
      <c r="AQ41" s="112"/>
      <c r="AR41" s="112"/>
      <c r="AS41" s="112"/>
    </row>
    <row r="42" spans="1:45" s="33" customFormat="1" ht="20.149999999999999" customHeight="1" x14ac:dyDescent="0.35">
      <c r="A42" s="285"/>
      <c r="B42" s="285"/>
      <c r="C42" s="31" t="s">
        <v>105</v>
      </c>
      <c r="D42" s="352"/>
      <c r="E42" s="27" t="str">
        <f ca="1"/>
        <v>Servicekosten</v>
      </c>
      <c r="F42" s="142"/>
      <c r="G42" s="406"/>
      <c r="H42" s="40" t="s">
        <v>0</v>
      </c>
      <c r="I42" s="41">
        <f>'1-6 maanden'!I42</f>
        <v>0</v>
      </c>
      <c r="J42" s="406"/>
      <c r="K42" s="40" t="s">
        <v>0</v>
      </c>
      <c r="L42" s="84">
        <f t="shared" ca="1" si="8"/>
        <v>0</v>
      </c>
      <c r="M42" s="23"/>
      <c r="N42" s="84">
        <f t="shared" ca="1" si="9"/>
        <v>0</v>
      </c>
      <c r="O42" s="182"/>
      <c r="P42" s="186">
        <f t="shared" ca="1" si="10"/>
        <v>0</v>
      </c>
      <c r="Q42" s="23"/>
      <c r="R42" s="186">
        <f t="shared" ca="1" si="11"/>
        <v>0</v>
      </c>
      <c r="S42" s="23"/>
      <c r="T42" s="186">
        <f t="shared" ca="1" si="12"/>
        <v>0</v>
      </c>
      <c r="U42" s="23"/>
      <c r="V42" s="84">
        <f t="shared" ca="1" si="13"/>
        <v>0</v>
      </c>
      <c r="W42" s="148"/>
      <c r="X42" s="227"/>
      <c r="Y42" s="112"/>
      <c r="Z42" s="112"/>
      <c r="AA42" s="112"/>
      <c r="AB42" s="112"/>
      <c r="AC42" s="112"/>
      <c r="AD42" s="112"/>
      <c r="AE42" s="112"/>
      <c r="AF42" s="112"/>
      <c r="AG42" s="112"/>
      <c r="AH42" s="112"/>
      <c r="AI42" s="112"/>
      <c r="AJ42" s="112"/>
      <c r="AK42" s="112"/>
      <c r="AL42" s="112"/>
      <c r="AM42" s="112"/>
      <c r="AN42" s="112"/>
      <c r="AO42" s="112"/>
      <c r="AP42" s="112"/>
      <c r="AQ42" s="112"/>
      <c r="AR42" s="112"/>
      <c r="AS42" s="112"/>
    </row>
    <row r="43" spans="1:45" s="33" customFormat="1" ht="20.149999999999999" customHeight="1" x14ac:dyDescent="0.35">
      <c r="A43" s="285"/>
      <c r="B43" s="285"/>
      <c r="C43" s="31" t="s">
        <v>105</v>
      </c>
      <c r="D43" s="352"/>
      <c r="E43" s="27" t="str">
        <f ca="1"/>
        <v>Gas en elektra</v>
      </c>
      <c r="F43" s="142"/>
      <c r="G43" s="406"/>
      <c r="H43" s="40" t="s">
        <v>0</v>
      </c>
      <c r="I43" s="41">
        <f>'1-6 maanden'!I43</f>
        <v>0</v>
      </c>
      <c r="J43" s="406"/>
      <c r="K43" s="40" t="s">
        <v>0</v>
      </c>
      <c r="L43" s="84">
        <f t="shared" ca="1" si="8"/>
        <v>0</v>
      </c>
      <c r="M43" s="23"/>
      <c r="N43" s="84">
        <f t="shared" ca="1" si="9"/>
        <v>0</v>
      </c>
      <c r="O43" s="182"/>
      <c r="P43" s="186">
        <f t="shared" ca="1" si="10"/>
        <v>0</v>
      </c>
      <c r="Q43" s="23"/>
      <c r="R43" s="186">
        <f t="shared" ca="1" si="11"/>
        <v>0</v>
      </c>
      <c r="S43" s="23"/>
      <c r="T43" s="186">
        <f t="shared" ca="1" si="12"/>
        <v>0</v>
      </c>
      <c r="U43" s="23"/>
      <c r="V43" s="84">
        <f t="shared" ca="1" si="13"/>
        <v>0</v>
      </c>
      <c r="W43" s="148"/>
      <c r="X43" s="227"/>
      <c r="Y43" s="112"/>
      <c r="Z43" s="112"/>
      <c r="AA43" s="112"/>
      <c r="AB43" s="112"/>
      <c r="AC43" s="112"/>
      <c r="AD43" s="112"/>
      <c r="AE43" s="112"/>
      <c r="AF43" s="112"/>
      <c r="AG43" s="112"/>
      <c r="AH43" s="112"/>
      <c r="AI43" s="112"/>
      <c r="AJ43" s="112"/>
      <c r="AK43" s="112"/>
      <c r="AL43" s="112"/>
      <c r="AM43" s="112"/>
      <c r="AN43" s="112"/>
      <c r="AO43" s="112"/>
      <c r="AP43" s="112"/>
      <c r="AQ43" s="112"/>
      <c r="AR43" s="112"/>
      <c r="AS43" s="112"/>
    </row>
    <row r="44" spans="1:45" s="33" customFormat="1" ht="20.149999999999999" customHeight="1" x14ac:dyDescent="0.35">
      <c r="A44" s="285"/>
      <c r="B44" s="285"/>
      <c r="C44" s="31" t="s">
        <v>105</v>
      </c>
      <c r="D44" s="352"/>
      <c r="E44" s="27" t="str">
        <f ca="1"/>
        <v xml:space="preserve">Water </v>
      </c>
      <c r="F44" s="142"/>
      <c r="G44" s="406"/>
      <c r="H44" s="40" t="s">
        <v>0</v>
      </c>
      <c r="I44" s="41">
        <f>'1-6 maanden'!I44</f>
        <v>0</v>
      </c>
      <c r="J44" s="406"/>
      <c r="K44" s="40" t="s">
        <v>0</v>
      </c>
      <c r="L44" s="84">
        <f t="shared" ca="1" si="8"/>
        <v>0</v>
      </c>
      <c r="M44" s="23"/>
      <c r="N44" s="84">
        <f t="shared" ca="1" si="9"/>
        <v>0</v>
      </c>
      <c r="O44" s="182"/>
      <c r="P44" s="186">
        <f t="shared" ca="1" si="10"/>
        <v>0</v>
      </c>
      <c r="Q44" s="23"/>
      <c r="R44" s="186">
        <f t="shared" ca="1" si="11"/>
        <v>0</v>
      </c>
      <c r="S44" s="23"/>
      <c r="T44" s="186">
        <f t="shared" ca="1" si="12"/>
        <v>0</v>
      </c>
      <c r="U44" s="23"/>
      <c r="V44" s="84">
        <f t="shared" ca="1" si="13"/>
        <v>0</v>
      </c>
      <c r="W44" s="148"/>
      <c r="X44" s="227"/>
      <c r="Y44" s="112"/>
      <c r="Z44" s="112"/>
      <c r="AA44" s="112"/>
      <c r="AB44" s="112"/>
      <c r="AC44" s="112"/>
      <c r="AD44" s="112"/>
      <c r="AE44" s="112"/>
      <c r="AF44" s="112"/>
      <c r="AG44" s="112"/>
      <c r="AH44" s="112"/>
      <c r="AI44" s="112"/>
      <c r="AJ44" s="112"/>
      <c r="AK44" s="112"/>
      <c r="AL44" s="112"/>
      <c r="AM44" s="112"/>
      <c r="AN44" s="112"/>
      <c r="AO44" s="112"/>
      <c r="AP44" s="112"/>
      <c r="AQ44" s="112"/>
      <c r="AR44" s="112"/>
      <c r="AS44" s="112"/>
    </row>
    <row r="45" spans="1:45" s="33" customFormat="1" ht="20.149999999999999" customHeight="1" x14ac:dyDescent="0.35">
      <c r="A45" s="285"/>
      <c r="B45" s="285"/>
      <c r="C45" s="31" t="s">
        <v>105</v>
      </c>
      <c r="D45" s="352"/>
      <c r="E45" s="27" t="str">
        <f ca="1"/>
        <v>Gemeentebelasting</v>
      </c>
      <c r="F45" s="142"/>
      <c r="G45" s="406"/>
      <c r="H45" s="40" t="s">
        <v>0</v>
      </c>
      <c r="I45" s="41">
        <f>'1-6 maanden'!I45</f>
        <v>0</v>
      </c>
      <c r="J45" s="406"/>
      <c r="K45" s="40" t="s">
        <v>0</v>
      </c>
      <c r="L45" s="84">
        <f t="shared" ca="1" si="8"/>
        <v>0</v>
      </c>
      <c r="M45" s="23"/>
      <c r="N45" s="84">
        <f t="shared" ca="1" si="9"/>
        <v>0</v>
      </c>
      <c r="O45" s="182"/>
      <c r="P45" s="186">
        <f t="shared" ca="1" si="10"/>
        <v>0</v>
      </c>
      <c r="Q45" s="23"/>
      <c r="R45" s="186">
        <f t="shared" ca="1" si="11"/>
        <v>0</v>
      </c>
      <c r="S45" s="23"/>
      <c r="T45" s="186">
        <f t="shared" ca="1" si="12"/>
        <v>0</v>
      </c>
      <c r="U45" s="23"/>
      <c r="V45" s="84">
        <f t="shared" ca="1" si="13"/>
        <v>0</v>
      </c>
      <c r="W45" s="148"/>
      <c r="X45" s="227"/>
      <c r="Y45" s="112"/>
      <c r="Z45" s="112"/>
      <c r="AA45" s="112"/>
      <c r="AB45" s="112"/>
      <c r="AC45" s="112"/>
      <c r="AD45" s="112"/>
      <c r="AE45" s="112"/>
      <c r="AF45" s="112"/>
      <c r="AG45" s="112"/>
      <c r="AH45" s="112"/>
      <c r="AI45" s="112"/>
      <c r="AJ45" s="112"/>
      <c r="AK45" s="112"/>
      <c r="AL45" s="112"/>
      <c r="AM45" s="112"/>
      <c r="AN45" s="112"/>
      <c r="AO45" s="112"/>
      <c r="AP45" s="112"/>
      <c r="AQ45" s="112"/>
      <c r="AR45" s="112"/>
      <c r="AS45" s="112"/>
    </row>
    <row r="46" spans="1:45" s="33" customFormat="1" ht="20.149999999999999" customHeight="1" x14ac:dyDescent="0.35">
      <c r="A46" s="285"/>
      <c r="B46" s="285"/>
      <c r="C46" s="31" t="s">
        <v>105</v>
      </c>
      <c r="D46" s="352"/>
      <c r="E46" s="27" t="str">
        <f ca="1"/>
        <v>Waterzuiveringsheffing (Hoogheemraadschap)</v>
      </c>
      <c r="F46" s="142"/>
      <c r="G46" s="406"/>
      <c r="H46" s="40" t="s">
        <v>0</v>
      </c>
      <c r="I46" s="41">
        <f>'1-6 maanden'!I46</f>
        <v>0</v>
      </c>
      <c r="J46" s="406"/>
      <c r="K46" s="40" t="s">
        <v>0</v>
      </c>
      <c r="L46" s="84">
        <f t="shared" ca="1" si="8"/>
        <v>0</v>
      </c>
      <c r="M46" s="23"/>
      <c r="N46" s="84">
        <f t="shared" ca="1" si="9"/>
        <v>0</v>
      </c>
      <c r="O46" s="182"/>
      <c r="P46" s="186">
        <f t="shared" ca="1" si="10"/>
        <v>0</v>
      </c>
      <c r="Q46" s="23"/>
      <c r="R46" s="186">
        <f t="shared" ca="1" si="11"/>
        <v>0</v>
      </c>
      <c r="S46" s="23"/>
      <c r="T46" s="186">
        <f t="shared" ca="1" si="12"/>
        <v>0</v>
      </c>
      <c r="U46" s="23"/>
      <c r="V46" s="84">
        <f t="shared" ca="1" si="13"/>
        <v>0</v>
      </c>
      <c r="W46" s="148"/>
      <c r="X46" s="227"/>
      <c r="Y46" s="112"/>
      <c r="Z46" s="112"/>
      <c r="AA46" s="112"/>
      <c r="AB46" s="112"/>
      <c r="AC46" s="112"/>
      <c r="AD46" s="112"/>
      <c r="AE46" s="112"/>
      <c r="AF46" s="112"/>
      <c r="AG46" s="112"/>
      <c r="AH46" s="112"/>
      <c r="AI46" s="112"/>
      <c r="AJ46" s="112"/>
      <c r="AK46" s="112"/>
      <c r="AL46" s="112"/>
      <c r="AM46" s="112"/>
      <c r="AN46" s="112"/>
      <c r="AO46" s="112"/>
      <c r="AP46" s="112"/>
      <c r="AQ46" s="112"/>
      <c r="AR46" s="112"/>
      <c r="AS46" s="112"/>
    </row>
    <row r="47" spans="1:45" s="33" customFormat="1" ht="20.149999999999999" customHeight="1" x14ac:dyDescent="0.35">
      <c r="A47" s="285"/>
      <c r="B47" s="285"/>
      <c r="C47" s="31" t="s">
        <v>105</v>
      </c>
      <c r="D47" s="352"/>
      <c r="E47" s="27" t="str">
        <f ca="1"/>
        <v>Overige heffingen</v>
      </c>
      <c r="F47" s="142"/>
      <c r="G47" s="406"/>
      <c r="H47" s="40" t="s">
        <v>0</v>
      </c>
      <c r="I47" s="41">
        <f>'1-6 maanden'!I47</f>
        <v>0</v>
      </c>
      <c r="J47" s="406"/>
      <c r="K47" s="40" t="s">
        <v>0</v>
      </c>
      <c r="L47" s="84">
        <f t="shared" ca="1" si="8"/>
        <v>0</v>
      </c>
      <c r="M47" s="23"/>
      <c r="N47" s="84">
        <f t="shared" ca="1" si="9"/>
        <v>0</v>
      </c>
      <c r="O47" s="182"/>
      <c r="P47" s="186">
        <f t="shared" ca="1" si="10"/>
        <v>0</v>
      </c>
      <c r="Q47" s="23"/>
      <c r="R47" s="186">
        <f t="shared" ca="1" si="11"/>
        <v>0</v>
      </c>
      <c r="S47" s="23"/>
      <c r="T47" s="186">
        <f t="shared" ca="1" si="12"/>
        <v>0</v>
      </c>
      <c r="U47" s="23"/>
      <c r="V47" s="84">
        <f t="shared" ca="1" si="13"/>
        <v>0</v>
      </c>
      <c r="W47" s="148"/>
      <c r="X47" s="227"/>
      <c r="Y47" s="112"/>
      <c r="Z47" s="112"/>
      <c r="AA47" s="112"/>
      <c r="AB47" s="112"/>
      <c r="AC47" s="112"/>
      <c r="AD47" s="112"/>
      <c r="AE47" s="112"/>
      <c r="AF47" s="112"/>
      <c r="AG47" s="112"/>
      <c r="AH47" s="112"/>
      <c r="AI47" s="112"/>
      <c r="AJ47" s="112"/>
      <c r="AK47" s="112"/>
      <c r="AL47" s="112"/>
      <c r="AM47" s="112"/>
      <c r="AN47" s="112"/>
      <c r="AO47" s="112"/>
      <c r="AP47" s="112"/>
      <c r="AQ47" s="112"/>
      <c r="AR47" s="112"/>
      <c r="AS47" s="112"/>
    </row>
    <row r="48" spans="1:45" s="33" customFormat="1" ht="20.149999999999999" customHeight="1" x14ac:dyDescent="0.35">
      <c r="A48" s="285"/>
      <c r="B48" s="285"/>
      <c r="C48" s="31" t="s">
        <v>105</v>
      </c>
      <c r="D48" s="352"/>
      <c r="E48" s="27" t="str">
        <f ca="1"/>
        <v>Overige woonlasten</v>
      </c>
      <c r="F48" s="142"/>
      <c r="G48" s="406"/>
      <c r="H48" s="40" t="s">
        <v>0</v>
      </c>
      <c r="I48" s="41">
        <f>'1-6 maanden'!I48</f>
        <v>0</v>
      </c>
      <c r="J48" s="406"/>
      <c r="K48" s="40" t="s">
        <v>0</v>
      </c>
      <c r="L48" s="84">
        <f t="shared" ca="1" si="8"/>
        <v>0</v>
      </c>
      <c r="M48" s="23"/>
      <c r="N48" s="84">
        <f t="shared" ca="1" si="9"/>
        <v>0</v>
      </c>
      <c r="O48" s="182"/>
      <c r="P48" s="186">
        <f t="shared" ca="1" si="10"/>
        <v>0</v>
      </c>
      <c r="Q48" s="23"/>
      <c r="R48" s="186">
        <f t="shared" ca="1" si="11"/>
        <v>0</v>
      </c>
      <c r="S48" s="23"/>
      <c r="T48" s="186">
        <f t="shared" ca="1" si="12"/>
        <v>0</v>
      </c>
      <c r="U48" s="23"/>
      <c r="V48" s="84">
        <f t="shared" ca="1" si="13"/>
        <v>0</v>
      </c>
      <c r="W48" s="148"/>
      <c r="X48" s="227"/>
      <c r="Y48" s="112"/>
      <c r="Z48" s="112"/>
      <c r="AA48" s="112"/>
      <c r="AB48" s="112"/>
      <c r="AC48" s="112"/>
      <c r="AD48" s="112"/>
      <c r="AE48" s="112"/>
      <c r="AF48" s="112"/>
      <c r="AG48" s="112"/>
      <c r="AH48" s="112"/>
      <c r="AI48" s="112"/>
      <c r="AJ48" s="112"/>
      <c r="AK48" s="112"/>
      <c r="AL48" s="112"/>
      <c r="AM48" s="112"/>
      <c r="AN48" s="112"/>
      <c r="AO48" s="112"/>
      <c r="AP48" s="112"/>
      <c r="AQ48" s="112"/>
      <c r="AR48" s="112"/>
      <c r="AS48" s="112"/>
    </row>
    <row r="49" spans="1:45" s="33" customFormat="1" ht="20.149999999999999" customHeight="1" thickBot="1" x14ac:dyDescent="0.4">
      <c r="A49" s="285"/>
      <c r="B49" s="285"/>
      <c r="C49" s="31" t="s">
        <v>105</v>
      </c>
      <c r="D49" s="352"/>
      <c r="E49" s="27" t="str">
        <f ca="1"/>
        <v>Te betalen alimentatie ex-partner</v>
      </c>
      <c r="F49" s="142"/>
      <c r="G49" s="406"/>
      <c r="H49" s="40" t="s">
        <v>0</v>
      </c>
      <c r="I49" s="43">
        <f>'1-6 maanden'!I49</f>
        <v>0</v>
      </c>
      <c r="J49" s="406"/>
      <c r="K49" s="40" t="s">
        <v>0</v>
      </c>
      <c r="L49" s="84">
        <f t="shared" ca="1" si="8"/>
        <v>0</v>
      </c>
      <c r="M49" s="23"/>
      <c r="N49" s="84">
        <f t="shared" ca="1" si="9"/>
        <v>0</v>
      </c>
      <c r="O49" s="182"/>
      <c r="P49" s="186">
        <f t="shared" ca="1" si="10"/>
        <v>0</v>
      </c>
      <c r="Q49" s="23"/>
      <c r="R49" s="186">
        <f t="shared" ca="1" si="11"/>
        <v>0</v>
      </c>
      <c r="S49" s="23"/>
      <c r="T49" s="186">
        <f t="shared" ca="1" si="12"/>
        <v>0</v>
      </c>
      <c r="U49" s="23"/>
      <c r="V49" s="84">
        <f t="shared" ca="1" si="13"/>
        <v>0</v>
      </c>
      <c r="W49" s="148"/>
      <c r="X49" s="227"/>
      <c r="Y49" s="112"/>
      <c r="Z49" s="112"/>
      <c r="AA49" s="112"/>
      <c r="AB49" s="112"/>
      <c r="AC49" s="112"/>
      <c r="AD49" s="112"/>
      <c r="AE49" s="112"/>
      <c r="AF49" s="112"/>
      <c r="AG49" s="112"/>
      <c r="AH49" s="112"/>
      <c r="AI49" s="112"/>
      <c r="AJ49" s="112"/>
      <c r="AK49" s="112"/>
      <c r="AL49" s="112"/>
      <c r="AM49" s="112"/>
      <c r="AN49" s="112"/>
      <c r="AO49" s="112"/>
      <c r="AP49" s="112"/>
      <c r="AQ49" s="112"/>
      <c r="AR49" s="112"/>
      <c r="AS49" s="112"/>
    </row>
    <row r="50" spans="1:45" s="33" customFormat="1" ht="20.149999999999999" customHeight="1" x14ac:dyDescent="0.35">
      <c r="A50" s="285"/>
      <c r="B50" s="285"/>
      <c r="C50" s="31" t="s">
        <v>105</v>
      </c>
      <c r="D50" s="504" t="s">
        <v>13</v>
      </c>
      <c r="E50" s="513"/>
      <c r="F50" s="514"/>
      <c r="G50" s="407"/>
      <c r="H50" s="48" t="s">
        <v>0</v>
      </c>
      <c r="I50" s="49">
        <f>SUBTOTAL(109,I40:I49)</f>
        <v>0</v>
      </c>
      <c r="J50" s="407"/>
      <c r="K50" s="48" t="s">
        <v>0</v>
      </c>
      <c r="L50" s="49">
        <f t="shared" ref="L50:W50" ca="1" si="14">SUBTOTAL(109,L40:L49)</f>
        <v>0</v>
      </c>
      <c r="M50" s="87">
        <f t="shared" si="14"/>
        <v>0</v>
      </c>
      <c r="N50" s="49">
        <f t="shared" ca="1" si="14"/>
        <v>0</v>
      </c>
      <c r="O50" s="87">
        <f t="shared" si="14"/>
        <v>0</v>
      </c>
      <c r="P50" s="49">
        <f t="shared" ca="1" si="14"/>
        <v>0</v>
      </c>
      <c r="Q50" s="87">
        <f t="shared" si="14"/>
        <v>0</v>
      </c>
      <c r="R50" s="49">
        <f t="shared" ca="1" si="14"/>
        <v>0</v>
      </c>
      <c r="S50" s="87">
        <f t="shared" si="14"/>
        <v>0</v>
      </c>
      <c r="T50" s="49">
        <f t="shared" ca="1" si="14"/>
        <v>0</v>
      </c>
      <c r="U50" s="87">
        <f t="shared" si="14"/>
        <v>0</v>
      </c>
      <c r="V50" s="49">
        <f t="shared" ca="1" si="14"/>
        <v>0</v>
      </c>
      <c r="W50" s="51">
        <f t="shared" si="14"/>
        <v>0</v>
      </c>
      <c r="X50" s="227"/>
      <c r="Y50" s="112"/>
      <c r="Z50" s="112"/>
      <c r="AA50" s="112"/>
      <c r="AB50" s="112"/>
      <c r="AC50" s="112"/>
      <c r="AD50" s="112"/>
      <c r="AE50" s="112"/>
      <c r="AF50" s="112"/>
      <c r="AG50" s="112"/>
      <c r="AH50" s="112"/>
      <c r="AI50" s="112"/>
      <c r="AJ50" s="112"/>
      <c r="AK50" s="112"/>
      <c r="AL50" s="112"/>
      <c r="AM50" s="112"/>
      <c r="AN50" s="112"/>
      <c r="AO50" s="112"/>
      <c r="AP50" s="112"/>
      <c r="AQ50" s="112"/>
      <c r="AR50" s="112"/>
      <c r="AS50" s="112"/>
    </row>
    <row r="51" spans="1:45" s="33" customFormat="1" ht="20.149999999999999" customHeight="1" x14ac:dyDescent="0.3">
      <c r="A51" s="285"/>
      <c r="B51" s="483"/>
      <c r="C51" s="31" t="s">
        <v>105</v>
      </c>
      <c r="D51" s="401" t="s">
        <v>20</v>
      </c>
      <c r="E51" s="402"/>
      <c r="F51" s="402"/>
      <c r="G51" s="409"/>
      <c r="H51" s="440" t="s">
        <v>72</v>
      </c>
      <c r="I51" s="343"/>
      <c r="J51" s="406"/>
      <c r="K51" s="561" t="e">
        <f ca="1">K18</f>
        <v>#VALUE!</v>
      </c>
      <c r="L51" s="562"/>
      <c r="M51" s="88" t="e">
        <f t="shared" ref="M51:W51" ca="1" si="15">M18</f>
        <v>#VALUE!</v>
      </c>
      <c r="N51" s="89" t="e">
        <f t="shared" ca="1" si="15"/>
        <v>#VALUE!</v>
      </c>
      <c r="O51" s="156" t="e">
        <f t="shared" ca="1" si="15"/>
        <v>#VALUE!</v>
      </c>
      <c r="P51" s="190" t="e">
        <f t="shared" ca="1" si="15"/>
        <v>#VALUE!</v>
      </c>
      <c r="Q51" s="194" t="e">
        <f t="shared" ca="1" si="15"/>
        <v>#VALUE!</v>
      </c>
      <c r="R51" s="190" t="e">
        <f t="shared" ca="1" si="15"/>
        <v>#VALUE!</v>
      </c>
      <c r="S51" s="194" t="e">
        <f t="shared" ca="1" si="15"/>
        <v>#VALUE!</v>
      </c>
      <c r="T51" s="190" t="e">
        <f t="shared" ca="1" si="15"/>
        <v>#VALUE!</v>
      </c>
      <c r="U51" s="194" t="e">
        <f t="shared" ca="1" si="15"/>
        <v>#VALUE!</v>
      </c>
      <c r="V51" s="89" t="e">
        <f t="shared" ca="1" si="15"/>
        <v>#VALUE!</v>
      </c>
      <c r="W51" s="225" t="e">
        <f t="shared" ca="1" si="15"/>
        <v>#VALUE!</v>
      </c>
      <c r="X51" s="229" t="s">
        <v>156</v>
      </c>
      <c r="Y51" s="112"/>
      <c r="Z51" s="112"/>
      <c r="AA51" s="112"/>
      <c r="AB51" s="112"/>
      <c r="AC51" s="112"/>
      <c r="AD51" s="112"/>
      <c r="AE51" s="112"/>
      <c r="AF51" s="112"/>
      <c r="AG51" s="112"/>
      <c r="AH51" s="112"/>
      <c r="AI51" s="112"/>
      <c r="AJ51" s="112"/>
      <c r="AK51" s="112"/>
      <c r="AL51" s="112"/>
      <c r="AM51" s="112"/>
      <c r="AN51" s="112"/>
      <c r="AO51" s="112"/>
      <c r="AP51" s="112"/>
      <c r="AQ51" s="112"/>
      <c r="AR51" s="112"/>
      <c r="AS51" s="112"/>
    </row>
    <row r="52" spans="1:45" s="33" customFormat="1" ht="20.149999999999999" customHeight="1" x14ac:dyDescent="0.35">
      <c r="A52" s="285"/>
      <c r="B52" s="483"/>
      <c r="C52" s="31" t="s">
        <v>105</v>
      </c>
      <c r="D52" s="508"/>
      <c r="E52" s="140" t="str">
        <f t="array" aca="1" ref="E52:E61" ca="1">'Komend jaar'!E52:F61</f>
        <v xml:space="preserve">Ziektekostenverzekering </v>
      </c>
      <c r="F52" s="141"/>
      <c r="G52" s="340"/>
      <c r="H52" s="40" t="s">
        <v>0</v>
      </c>
      <c r="I52" s="41">
        <f>'1-6 maanden'!I52</f>
        <v>0</v>
      </c>
      <c r="J52" s="340"/>
      <c r="K52" s="40" t="s">
        <v>0</v>
      </c>
      <c r="L52" s="84">
        <f ca="1">INDIRECT("'Komend jaar'!R:R",ROW())</f>
        <v>0</v>
      </c>
      <c r="M52" s="23">
        <v>0</v>
      </c>
      <c r="N52" s="84">
        <f ca="1">INDIRECT("'Komend jaar'!S:S",ROW())</f>
        <v>0</v>
      </c>
      <c r="O52" s="182"/>
      <c r="P52" s="186">
        <f ca="1">INDIRECT("'Komend jaar'!T:T",ROW())</f>
        <v>0</v>
      </c>
      <c r="Q52" s="193"/>
      <c r="R52" s="186">
        <f ca="1">INDIRECT("'Komend jaar'!U:U",ROW())</f>
        <v>0</v>
      </c>
      <c r="S52" s="193"/>
      <c r="T52" s="186">
        <f ca="1">INDIRECT("'Komend jaar'!V:V",ROW())</f>
        <v>0</v>
      </c>
      <c r="U52" s="193"/>
      <c r="V52" s="84">
        <f ca="1">INDIRECT("'Komend jaar'!W:W",ROW())</f>
        <v>0</v>
      </c>
      <c r="W52" s="136"/>
      <c r="X52" s="227"/>
      <c r="Y52" s="112"/>
      <c r="Z52" s="112"/>
      <c r="AA52" s="112"/>
      <c r="AB52" s="112"/>
      <c r="AC52" s="112"/>
      <c r="AD52" s="112"/>
      <c r="AE52" s="112"/>
      <c r="AF52" s="112"/>
      <c r="AG52" s="112"/>
      <c r="AH52" s="112"/>
      <c r="AI52" s="112"/>
      <c r="AJ52" s="112"/>
      <c r="AK52" s="112"/>
      <c r="AL52" s="112"/>
      <c r="AM52" s="112"/>
      <c r="AN52" s="112"/>
      <c r="AO52" s="112"/>
      <c r="AP52" s="112"/>
      <c r="AQ52" s="112"/>
      <c r="AR52" s="112"/>
      <c r="AS52" s="112"/>
    </row>
    <row r="53" spans="1:45" s="33" customFormat="1" ht="20.149999999999999" customHeight="1" x14ac:dyDescent="0.35">
      <c r="A53" s="285"/>
      <c r="B53" s="483"/>
      <c r="C53" s="31" t="s">
        <v>105</v>
      </c>
      <c r="D53" s="352"/>
      <c r="E53" s="27" t="str">
        <f ca="1"/>
        <v>Aansprakelijkheidsverzekering</v>
      </c>
      <c r="F53" s="142"/>
      <c r="G53" s="340"/>
      <c r="H53" s="40" t="s">
        <v>0</v>
      </c>
      <c r="I53" s="41">
        <f>'1-6 maanden'!I53</f>
        <v>0</v>
      </c>
      <c r="J53" s="340"/>
      <c r="K53" s="40" t="s">
        <v>0</v>
      </c>
      <c r="L53" s="84">
        <f t="shared" ref="L53:L61" ca="1" si="16">INDIRECT("'Komend jaar'!R:R",ROW())</f>
        <v>0</v>
      </c>
      <c r="M53" s="23"/>
      <c r="N53" s="84">
        <f t="shared" ref="N53:N61" ca="1" si="17">INDIRECT("'Komend jaar'!S:S",ROW())</f>
        <v>0</v>
      </c>
      <c r="O53" s="182"/>
      <c r="P53" s="186">
        <f t="shared" ref="P53:P61" ca="1" si="18">INDIRECT("'Komend jaar'!T:T",ROW())</f>
        <v>0</v>
      </c>
      <c r="Q53" s="23"/>
      <c r="R53" s="186">
        <f t="shared" ref="R53:R61" ca="1" si="19">INDIRECT("'Komend jaar'!U:U",ROW())</f>
        <v>0</v>
      </c>
      <c r="S53" s="23"/>
      <c r="T53" s="186">
        <f t="shared" ref="T53:T61" ca="1" si="20">INDIRECT("'Komend jaar'!V:V",ROW())</f>
        <v>0</v>
      </c>
      <c r="U53" s="23"/>
      <c r="V53" s="84">
        <f t="shared" ref="V53:V61" ca="1" si="21">INDIRECT("'Komend jaar'!W:W",ROW())</f>
        <v>0</v>
      </c>
      <c r="W53" s="148"/>
      <c r="X53" s="227"/>
      <c r="Y53" s="112"/>
      <c r="Z53" s="112"/>
      <c r="AA53" s="112"/>
      <c r="AB53" s="112"/>
      <c r="AC53" s="112"/>
      <c r="AD53" s="112"/>
      <c r="AE53" s="112"/>
      <c r="AF53" s="112"/>
      <c r="AG53" s="112"/>
      <c r="AH53" s="112"/>
      <c r="AI53" s="112"/>
      <c r="AJ53" s="112"/>
      <c r="AK53" s="112"/>
      <c r="AL53" s="112"/>
      <c r="AM53" s="112"/>
      <c r="AN53" s="112"/>
      <c r="AO53" s="112"/>
      <c r="AP53" s="112"/>
      <c r="AQ53" s="112"/>
      <c r="AR53" s="112"/>
      <c r="AS53" s="112"/>
    </row>
    <row r="54" spans="1:45" s="33" customFormat="1" ht="20.149999999999999" customHeight="1" x14ac:dyDescent="0.35">
      <c r="A54" s="285"/>
      <c r="B54" s="483"/>
      <c r="C54" s="31" t="s">
        <v>105</v>
      </c>
      <c r="D54" s="352"/>
      <c r="E54" s="27" t="str">
        <f ca="1"/>
        <v>Inboedelverzekering</v>
      </c>
      <c r="F54" s="142"/>
      <c r="G54" s="340"/>
      <c r="H54" s="40" t="s">
        <v>0</v>
      </c>
      <c r="I54" s="41">
        <f>'1-6 maanden'!I54</f>
        <v>0</v>
      </c>
      <c r="J54" s="340"/>
      <c r="K54" s="40" t="s">
        <v>0</v>
      </c>
      <c r="L54" s="84">
        <f t="shared" ca="1" si="16"/>
        <v>0</v>
      </c>
      <c r="M54" s="23"/>
      <c r="N54" s="84">
        <f t="shared" ca="1" si="17"/>
        <v>0</v>
      </c>
      <c r="O54" s="182"/>
      <c r="P54" s="186">
        <f t="shared" ca="1" si="18"/>
        <v>0</v>
      </c>
      <c r="Q54" s="23"/>
      <c r="R54" s="186">
        <f t="shared" ca="1" si="19"/>
        <v>0</v>
      </c>
      <c r="S54" s="23"/>
      <c r="T54" s="186">
        <f t="shared" ca="1" si="20"/>
        <v>0</v>
      </c>
      <c r="U54" s="23"/>
      <c r="V54" s="84">
        <f t="shared" ca="1" si="21"/>
        <v>0</v>
      </c>
      <c r="W54" s="148"/>
      <c r="X54" s="227"/>
      <c r="Y54" s="112"/>
      <c r="Z54" s="112"/>
      <c r="AA54" s="112"/>
      <c r="AB54" s="112"/>
      <c r="AC54" s="112"/>
      <c r="AD54" s="112"/>
      <c r="AE54" s="112"/>
      <c r="AF54" s="112"/>
      <c r="AG54" s="112"/>
      <c r="AH54" s="112"/>
      <c r="AI54" s="112"/>
      <c r="AJ54" s="112"/>
      <c r="AK54" s="112"/>
      <c r="AL54" s="112"/>
      <c r="AM54" s="112"/>
      <c r="AN54" s="112"/>
      <c r="AO54" s="112"/>
      <c r="AP54" s="112"/>
      <c r="AQ54" s="112"/>
      <c r="AR54" s="112"/>
      <c r="AS54" s="112"/>
    </row>
    <row r="55" spans="1:45" s="33" customFormat="1" ht="20.149999999999999" customHeight="1" x14ac:dyDescent="0.35">
      <c r="A55" s="285"/>
      <c r="B55" s="483"/>
      <c r="C55" s="31" t="s">
        <v>105</v>
      </c>
      <c r="D55" s="352"/>
      <c r="E55" s="27" t="str">
        <f ca="1"/>
        <v>Opstalverzekering</v>
      </c>
      <c r="F55" s="142"/>
      <c r="G55" s="340"/>
      <c r="H55" s="40" t="s">
        <v>0</v>
      </c>
      <c r="I55" s="41">
        <f>'1-6 maanden'!I55</f>
        <v>0</v>
      </c>
      <c r="J55" s="340"/>
      <c r="K55" s="40" t="s">
        <v>0</v>
      </c>
      <c r="L55" s="84">
        <f t="shared" ca="1" si="16"/>
        <v>0</v>
      </c>
      <c r="M55" s="23"/>
      <c r="N55" s="84">
        <f t="shared" ca="1" si="17"/>
        <v>0</v>
      </c>
      <c r="O55" s="182"/>
      <c r="P55" s="186">
        <f t="shared" ca="1" si="18"/>
        <v>0</v>
      </c>
      <c r="Q55" s="23"/>
      <c r="R55" s="186">
        <f t="shared" ca="1" si="19"/>
        <v>0</v>
      </c>
      <c r="S55" s="23"/>
      <c r="T55" s="186">
        <f t="shared" ca="1" si="20"/>
        <v>0</v>
      </c>
      <c r="U55" s="23"/>
      <c r="V55" s="84">
        <f t="shared" ca="1" si="21"/>
        <v>0</v>
      </c>
      <c r="W55" s="148"/>
      <c r="X55" s="227"/>
      <c r="Y55" s="112"/>
      <c r="Z55" s="112"/>
      <c r="AA55" s="112"/>
      <c r="AB55" s="112"/>
      <c r="AC55" s="112"/>
      <c r="AD55" s="112"/>
      <c r="AE55" s="112"/>
      <c r="AF55" s="112"/>
      <c r="AG55" s="112"/>
      <c r="AH55" s="112"/>
      <c r="AI55" s="112"/>
      <c r="AJ55" s="112"/>
      <c r="AK55" s="112"/>
      <c r="AL55" s="112"/>
      <c r="AM55" s="112"/>
      <c r="AN55" s="112"/>
      <c r="AO55" s="112"/>
      <c r="AP55" s="112"/>
      <c r="AQ55" s="112"/>
      <c r="AR55" s="112"/>
      <c r="AS55" s="112"/>
    </row>
    <row r="56" spans="1:45" s="33" customFormat="1" ht="20.149999999999999" customHeight="1" x14ac:dyDescent="0.35">
      <c r="A56" s="285"/>
      <c r="B56" s="483"/>
      <c r="C56" s="31" t="s">
        <v>105</v>
      </c>
      <c r="D56" s="352"/>
      <c r="E56" s="27" t="str">
        <f ca="1"/>
        <v>Rechtsbijstandverzekering</v>
      </c>
      <c r="F56" s="142"/>
      <c r="G56" s="340"/>
      <c r="H56" s="40" t="s">
        <v>0</v>
      </c>
      <c r="I56" s="41">
        <f>'1-6 maanden'!I56</f>
        <v>0</v>
      </c>
      <c r="J56" s="340"/>
      <c r="K56" s="40" t="s">
        <v>0</v>
      </c>
      <c r="L56" s="84">
        <f t="shared" ca="1" si="16"/>
        <v>0</v>
      </c>
      <c r="M56" s="23"/>
      <c r="N56" s="84">
        <f t="shared" ca="1" si="17"/>
        <v>0</v>
      </c>
      <c r="O56" s="182"/>
      <c r="P56" s="186">
        <f t="shared" ca="1" si="18"/>
        <v>0</v>
      </c>
      <c r="Q56" s="23"/>
      <c r="R56" s="186">
        <f t="shared" ca="1" si="19"/>
        <v>0</v>
      </c>
      <c r="S56" s="23"/>
      <c r="T56" s="186">
        <f t="shared" ca="1" si="20"/>
        <v>0</v>
      </c>
      <c r="U56" s="23"/>
      <c r="V56" s="84">
        <f t="shared" ca="1" si="21"/>
        <v>0</v>
      </c>
      <c r="W56" s="148"/>
      <c r="X56" s="227"/>
      <c r="Y56" s="112"/>
      <c r="Z56" s="112"/>
      <c r="AA56" s="112"/>
      <c r="AB56" s="112"/>
      <c r="AC56" s="112"/>
      <c r="AD56" s="112"/>
      <c r="AE56" s="112"/>
      <c r="AF56" s="112"/>
      <c r="AG56" s="112"/>
      <c r="AH56" s="112"/>
      <c r="AI56" s="112"/>
      <c r="AJ56" s="112"/>
      <c r="AK56" s="112"/>
      <c r="AL56" s="112"/>
      <c r="AM56" s="112"/>
      <c r="AN56" s="112"/>
      <c r="AO56" s="112"/>
      <c r="AP56" s="112"/>
      <c r="AQ56" s="112"/>
      <c r="AR56" s="112"/>
      <c r="AS56" s="112"/>
    </row>
    <row r="57" spans="1:45" s="33" customFormat="1" ht="20.149999999999999" customHeight="1" x14ac:dyDescent="0.35">
      <c r="A57" s="285"/>
      <c r="B57" s="483"/>
      <c r="C57" s="31" t="s">
        <v>105</v>
      </c>
      <c r="D57" s="352"/>
      <c r="E57" s="27" t="str">
        <f ca="1"/>
        <v>Uitvaartverzekering</v>
      </c>
      <c r="F57" s="142"/>
      <c r="G57" s="340"/>
      <c r="H57" s="40" t="s">
        <v>0</v>
      </c>
      <c r="I57" s="41">
        <f>'1-6 maanden'!I57</f>
        <v>0</v>
      </c>
      <c r="J57" s="340"/>
      <c r="K57" s="40" t="s">
        <v>0</v>
      </c>
      <c r="L57" s="84">
        <f t="shared" ca="1" si="16"/>
        <v>0</v>
      </c>
      <c r="M57" s="23"/>
      <c r="N57" s="84">
        <f t="shared" ca="1" si="17"/>
        <v>0</v>
      </c>
      <c r="O57" s="182"/>
      <c r="P57" s="186">
        <f t="shared" ca="1" si="18"/>
        <v>0</v>
      </c>
      <c r="Q57" s="23"/>
      <c r="R57" s="186">
        <f t="shared" ca="1" si="19"/>
        <v>0</v>
      </c>
      <c r="S57" s="23"/>
      <c r="T57" s="186">
        <f t="shared" ca="1" si="20"/>
        <v>0</v>
      </c>
      <c r="U57" s="23"/>
      <c r="V57" s="84">
        <f t="shared" ca="1" si="21"/>
        <v>0</v>
      </c>
      <c r="W57" s="148"/>
      <c r="X57" s="227"/>
      <c r="Y57" s="112"/>
      <c r="Z57" s="112"/>
      <c r="AA57" s="112"/>
      <c r="AB57" s="112"/>
      <c r="AC57" s="112"/>
      <c r="AD57" s="112"/>
      <c r="AE57" s="112"/>
      <c r="AF57" s="112"/>
      <c r="AG57" s="112"/>
      <c r="AH57" s="112"/>
      <c r="AI57" s="112"/>
      <c r="AJ57" s="112"/>
      <c r="AK57" s="112"/>
      <c r="AL57" s="112"/>
      <c r="AM57" s="112"/>
      <c r="AN57" s="112"/>
      <c r="AO57" s="112"/>
      <c r="AP57" s="112"/>
      <c r="AQ57" s="112"/>
      <c r="AR57" s="112"/>
      <c r="AS57" s="112"/>
    </row>
    <row r="58" spans="1:45" s="33" customFormat="1" ht="20.149999999999999" customHeight="1" x14ac:dyDescent="0.35">
      <c r="A58" s="285"/>
      <c r="B58" s="483"/>
      <c r="C58" s="31" t="s">
        <v>105</v>
      </c>
      <c r="D58" s="352"/>
      <c r="E58" s="27" t="str">
        <f ca="1"/>
        <v>Reisverzekering</v>
      </c>
      <c r="F58" s="142"/>
      <c r="G58" s="340"/>
      <c r="H58" s="40" t="s">
        <v>0</v>
      </c>
      <c r="I58" s="41">
        <f>'1-6 maanden'!I58</f>
        <v>0</v>
      </c>
      <c r="J58" s="340"/>
      <c r="K58" s="40" t="s">
        <v>0</v>
      </c>
      <c r="L58" s="84">
        <f t="shared" ca="1" si="16"/>
        <v>0</v>
      </c>
      <c r="M58" s="23"/>
      <c r="N58" s="84">
        <f t="shared" ca="1" si="17"/>
        <v>0</v>
      </c>
      <c r="O58" s="182"/>
      <c r="P58" s="186">
        <f t="shared" ca="1" si="18"/>
        <v>0</v>
      </c>
      <c r="Q58" s="23"/>
      <c r="R58" s="186">
        <f t="shared" ca="1" si="19"/>
        <v>0</v>
      </c>
      <c r="S58" s="23"/>
      <c r="T58" s="186">
        <f t="shared" ca="1" si="20"/>
        <v>0</v>
      </c>
      <c r="U58" s="23"/>
      <c r="V58" s="84">
        <f t="shared" ca="1" si="21"/>
        <v>0</v>
      </c>
      <c r="W58" s="148"/>
      <c r="X58" s="227"/>
      <c r="Y58" s="112"/>
      <c r="Z58" s="112"/>
      <c r="AA58" s="112"/>
      <c r="AB58" s="112"/>
      <c r="AC58" s="112"/>
      <c r="AD58" s="112"/>
      <c r="AE58" s="112"/>
      <c r="AF58" s="112"/>
      <c r="AG58" s="112"/>
      <c r="AH58" s="112"/>
      <c r="AI58" s="112"/>
      <c r="AJ58" s="112"/>
      <c r="AK58" s="112"/>
      <c r="AL58" s="112"/>
      <c r="AM58" s="112"/>
      <c r="AN58" s="112"/>
      <c r="AO58" s="112"/>
      <c r="AP58" s="112"/>
      <c r="AQ58" s="112"/>
      <c r="AR58" s="112"/>
      <c r="AS58" s="112"/>
    </row>
    <row r="59" spans="1:45" s="33" customFormat="1" ht="20.149999999999999" customHeight="1" x14ac:dyDescent="0.35">
      <c r="A59" s="285"/>
      <c r="B59" s="483"/>
      <c r="C59" s="31" t="s">
        <v>105</v>
      </c>
      <c r="D59" s="352"/>
      <c r="E59" s="27" t="str">
        <f ca="1"/>
        <v>Overige verzekeringen</v>
      </c>
      <c r="F59" s="142"/>
      <c r="G59" s="340"/>
      <c r="H59" s="40" t="s">
        <v>0</v>
      </c>
      <c r="I59" s="41">
        <f>'1-6 maanden'!I59</f>
        <v>0</v>
      </c>
      <c r="J59" s="340"/>
      <c r="K59" s="40" t="s">
        <v>0</v>
      </c>
      <c r="L59" s="84">
        <f t="shared" ca="1" si="16"/>
        <v>0</v>
      </c>
      <c r="M59" s="23"/>
      <c r="N59" s="84">
        <f t="shared" ca="1" si="17"/>
        <v>0</v>
      </c>
      <c r="O59" s="182"/>
      <c r="P59" s="186">
        <f t="shared" ca="1" si="18"/>
        <v>0</v>
      </c>
      <c r="Q59" s="23"/>
      <c r="R59" s="186">
        <f t="shared" ca="1" si="19"/>
        <v>0</v>
      </c>
      <c r="S59" s="23"/>
      <c r="T59" s="186">
        <f t="shared" ca="1" si="20"/>
        <v>0</v>
      </c>
      <c r="U59" s="23"/>
      <c r="V59" s="84">
        <f t="shared" ca="1" si="21"/>
        <v>0</v>
      </c>
      <c r="W59" s="148"/>
      <c r="X59" s="227"/>
      <c r="Y59" s="112"/>
      <c r="Z59" s="112"/>
      <c r="AA59" s="112"/>
      <c r="AB59" s="112"/>
      <c r="AC59" s="112"/>
      <c r="AD59" s="112"/>
      <c r="AE59" s="112"/>
      <c r="AF59" s="112"/>
      <c r="AG59" s="112"/>
      <c r="AH59" s="112"/>
      <c r="AI59" s="112"/>
      <c r="AJ59" s="112"/>
      <c r="AK59" s="112"/>
      <c r="AL59" s="112"/>
      <c r="AM59" s="112"/>
      <c r="AN59" s="112"/>
      <c r="AO59" s="112"/>
      <c r="AP59" s="112"/>
      <c r="AQ59" s="112"/>
      <c r="AR59" s="112"/>
      <c r="AS59" s="112"/>
    </row>
    <row r="60" spans="1:45" s="33" customFormat="1" ht="20.149999999999999" customHeight="1" x14ac:dyDescent="0.35">
      <c r="A60" s="285"/>
      <c r="B60" s="483"/>
      <c r="C60" s="31" t="s">
        <v>105</v>
      </c>
      <c r="D60" s="352"/>
      <c r="E60" s="27" t="str">
        <f ca="1"/>
        <v>……………………….</v>
      </c>
      <c r="F60" s="142"/>
      <c r="G60" s="340"/>
      <c r="H60" s="40" t="s">
        <v>0</v>
      </c>
      <c r="I60" s="41">
        <f>'1-6 maanden'!I60</f>
        <v>0</v>
      </c>
      <c r="J60" s="340"/>
      <c r="K60" s="40" t="s">
        <v>0</v>
      </c>
      <c r="L60" s="84">
        <f t="shared" ca="1" si="16"/>
        <v>0</v>
      </c>
      <c r="M60" s="23"/>
      <c r="N60" s="84">
        <f t="shared" ca="1" si="17"/>
        <v>0</v>
      </c>
      <c r="O60" s="182"/>
      <c r="P60" s="186">
        <f t="shared" ca="1" si="18"/>
        <v>0</v>
      </c>
      <c r="Q60" s="23"/>
      <c r="R60" s="186">
        <f t="shared" ca="1" si="19"/>
        <v>0</v>
      </c>
      <c r="S60" s="23"/>
      <c r="T60" s="186">
        <f t="shared" ca="1" si="20"/>
        <v>0</v>
      </c>
      <c r="U60" s="23"/>
      <c r="V60" s="84">
        <f t="shared" ca="1" si="21"/>
        <v>0</v>
      </c>
      <c r="W60" s="148"/>
      <c r="X60" s="227"/>
      <c r="Y60" s="112"/>
      <c r="Z60" s="112"/>
      <c r="AA60" s="112"/>
      <c r="AB60" s="112"/>
      <c r="AC60" s="112"/>
      <c r="AD60" s="112"/>
      <c r="AE60" s="112"/>
      <c r="AF60" s="112"/>
      <c r="AG60" s="112"/>
      <c r="AH60" s="112"/>
      <c r="AI60" s="112"/>
      <c r="AJ60" s="112"/>
      <c r="AK60" s="112"/>
      <c r="AL60" s="112"/>
      <c r="AM60" s="112"/>
      <c r="AN60" s="112"/>
      <c r="AO60" s="112"/>
      <c r="AP60" s="112"/>
      <c r="AQ60" s="112"/>
      <c r="AR60" s="112"/>
      <c r="AS60" s="112"/>
    </row>
    <row r="61" spans="1:45" s="33" customFormat="1" ht="20.149999999999999" customHeight="1" thickBot="1" x14ac:dyDescent="0.4">
      <c r="A61" s="285"/>
      <c r="B61" s="483"/>
      <c r="C61" s="31" t="s">
        <v>105</v>
      </c>
      <c r="D61" s="352"/>
      <c r="E61" s="27" t="str">
        <f ca="1"/>
        <v>……………………….</v>
      </c>
      <c r="F61" s="142"/>
      <c r="G61" s="340"/>
      <c r="H61" s="40" t="s">
        <v>0</v>
      </c>
      <c r="I61" s="43">
        <f>'1-6 maanden'!I61</f>
        <v>0</v>
      </c>
      <c r="J61" s="340"/>
      <c r="K61" s="40" t="s">
        <v>0</v>
      </c>
      <c r="L61" s="84">
        <f t="shared" ca="1" si="16"/>
        <v>0</v>
      </c>
      <c r="M61" s="23"/>
      <c r="N61" s="84">
        <f t="shared" ca="1" si="17"/>
        <v>0</v>
      </c>
      <c r="O61" s="182"/>
      <c r="P61" s="186">
        <f t="shared" ca="1" si="18"/>
        <v>0</v>
      </c>
      <c r="Q61" s="23"/>
      <c r="R61" s="186">
        <f t="shared" ca="1" si="19"/>
        <v>0</v>
      </c>
      <c r="S61" s="23"/>
      <c r="T61" s="186">
        <f t="shared" ca="1" si="20"/>
        <v>0</v>
      </c>
      <c r="U61" s="23"/>
      <c r="V61" s="84">
        <f t="shared" ca="1" si="21"/>
        <v>0</v>
      </c>
      <c r="W61" s="148"/>
      <c r="X61" s="227"/>
      <c r="Y61" s="112"/>
      <c r="Z61" s="112"/>
      <c r="AA61" s="112"/>
      <c r="AB61" s="112"/>
      <c r="AC61" s="112"/>
      <c r="AD61" s="112"/>
      <c r="AE61" s="112"/>
      <c r="AF61" s="112"/>
      <c r="AG61" s="112"/>
      <c r="AH61" s="112"/>
      <c r="AI61" s="112"/>
      <c r="AJ61" s="112"/>
      <c r="AK61" s="112"/>
      <c r="AL61" s="112"/>
      <c r="AM61" s="112"/>
      <c r="AN61" s="112"/>
      <c r="AO61" s="112"/>
      <c r="AP61" s="112"/>
      <c r="AQ61" s="112"/>
      <c r="AR61" s="112"/>
      <c r="AS61" s="112"/>
    </row>
    <row r="62" spans="1:45" s="33" customFormat="1" ht="20.149999999999999" customHeight="1" x14ac:dyDescent="0.35">
      <c r="A62" s="285"/>
      <c r="B62" s="483"/>
      <c r="C62" s="31" t="s">
        <v>105</v>
      </c>
      <c r="D62" s="504" t="s">
        <v>14</v>
      </c>
      <c r="E62" s="389"/>
      <c r="F62" s="390"/>
      <c r="G62" s="341"/>
      <c r="H62" s="44" t="s">
        <v>0</v>
      </c>
      <c r="I62" s="45">
        <f>SUBTOTAL(109,I52:I61)</f>
        <v>0</v>
      </c>
      <c r="J62" s="341"/>
      <c r="K62" s="44" t="s">
        <v>0</v>
      </c>
      <c r="L62" s="45">
        <f t="shared" ref="L62:W62" ca="1" si="22">SUBTOTAL(109,L52:L61)</f>
        <v>0</v>
      </c>
      <c r="M62" s="85">
        <f t="shared" si="22"/>
        <v>0</v>
      </c>
      <c r="N62" s="45">
        <f t="shared" ca="1" si="22"/>
        <v>0</v>
      </c>
      <c r="O62" s="85">
        <f t="shared" si="22"/>
        <v>0</v>
      </c>
      <c r="P62" s="45">
        <f t="shared" ca="1" si="22"/>
        <v>0</v>
      </c>
      <c r="Q62" s="85">
        <f t="shared" si="22"/>
        <v>0</v>
      </c>
      <c r="R62" s="45">
        <f t="shared" ca="1" si="22"/>
        <v>0</v>
      </c>
      <c r="S62" s="85">
        <f t="shared" si="22"/>
        <v>0</v>
      </c>
      <c r="T62" s="45">
        <f t="shared" ca="1" si="22"/>
        <v>0</v>
      </c>
      <c r="U62" s="85">
        <f t="shared" si="22"/>
        <v>0</v>
      </c>
      <c r="V62" s="45">
        <f t="shared" ca="1" si="22"/>
        <v>0</v>
      </c>
      <c r="W62" s="47">
        <f t="shared" si="22"/>
        <v>0</v>
      </c>
      <c r="X62" s="227"/>
      <c r="Y62" s="112"/>
      <c r="Z62" s="112"/>
      <c r="AA62" s="112"/>
      <c r="AB62" s="112"/>
      <c r="AC62" s="112"/>
      <c r="AD62" s="112"/>
      <c r="AE62" s="112"/>
      <c r="AF62" s="112"/>
      <c r="AG62" s="112"/>
      <c r="AH62" s="112"/>
      <c r="AI62" s="112"/>
      <c r="AJ62" s="112"/>
      <c r="AK62" s="112"/>
      <c r="AL62" s="112"/>
      <c r="AM62" s="112"/>
      <c r="AN62" s="112"/>
      <c r="AO62" s="112"/>
      <c r="AP62" s="112"/>
      <c r="AQ62" s="112"/>
      <c r="AR62" s="112"/>
      <c r="AS62" s="112"/>
    </row>
    <row r="63" spans="1:45" s="33" customFormat="1" ht="20.149999999999999" customHeight="1" x14ac:dyDescent="0.3">
      <c r="A63" s="285"/>
      <c r="B63" s="483"/>
      <c r="C63" s="31" t="s">
        <v>105</v>
      </c>
      <c r="D63" s="401" t="s">
        <v>73</v>
      </c>
      <c r="E63" s="402"/>
      <c r="F63" s="402"/>
      <c r="G63" s="422"/>
      <c r="H63" s="342" t="s">
        <v>72</v>
      </c>
      <c r="I63" s="343"/>
      <c r="J63" s="339"/>
      <c r="K63" s="561" t="e">
        <f ca="1">K18</f>
        <v>#VALUE!</v>
      </c>
      <c r="L63" s="562"/>
      <c r="M63" s="88" t="e">
        <f t="shared" ref="M63:W63" ca="1" si="23">M18</f>
        <v>#VALUE!</v>
      </c>
      <c r="N63" s="89" t="e">
        <f t="shared" ca="1" si="23"/>
        <v>#VALUE!</v>
      </c>
      <c r="O63" s="156" t="e">
        <f t="shared" ca="1" si="23"/>
        <v>#VALUE!</v>
      </c>
      <c r="P63" s="190" t="e">
        <f t="shared" ca="1" si="23"/>
        <v>#VALUE!</v>
      </c>
      <c r="Q63" s="191" t="e">
        <f t="shared" ca="1" si="23"/>
        <v>#VALUE!</v>
      </c>
      <c r="R63" s="190" t="e">
        <f t="shared" ca="1" si="23"/>
        <v>#VALUE!</v>
      </c>
      <c r="S63" s="191" t="e">
        <f t="shared" ca="1" si="23"/>
        <v>#VALUE!</v>
      </c>
      <c r="T63" s="190" t="e">
        <f t="shared" ca="1" si="23"/>
        <v>#VALUE!</v>
      </c>
      <c r="U63" s="191" t="e">
        <f t="shared" ca="1" si="23"/>
        <v>#VALUE!</v>
      </c>
      <c r="V63" s="89" t="e">
        <f t="shared" ca="1" si="23"/>
        <v>#VALUE!</v>
      </c>
      <c r="W63" s="52" t="e">
        <f t="shared" ca="1" si="23"/>
        <v>#VALUE!</v>
      </c>
      <c r="X63" s="229" t="s">
        <v>156</v>
      </c>
      <c r="Y63" s="112"/>
      <c r="Z63" s="112"/>
      <c r="AA63" s="112"/>
      <c r="AB63" s="112"/>
      <c r="AC63" s="112"/>
      <c r="AD63" s="112"/>
      <c r="AE63" s="112"/>
      <c r="AF63" s="112"/>
      <c r="AG63" s="112"/>
      <c r="AH63" s="112"/>
      <c r="AI63" s="112"/>
      <c r="AJ63" s="112"/>
      <c r="AK63" s="112"/>
      <c r="AL63" s="112"/>
      <c r="AM63" s="112"/>
      <c r="AN63" s="112"/>
      <c r="AO63" s="112"/>
      <c r="AP63" s="112"/>
      <c r="AQ63" s="112"/>
      <c r="AR63" s="112"/>
      <c r="AS63" s="112"/>
    </row>
    <row r="64" spans="1:45" s="33" customFormat="1" ht="20.149999999999999" customHeight="1" x14ac:dyDescent="0.35">
      <c r="A64" s="285"/>
      <c r="B64" s="483"/>
      <c r="C64" s="31" t="s">
        <v>105</v>
      </c>
      <c r="D64" s="508"/>
      <c r="E64" s="140" t="str">
        <f t="array" aca="1" ref="E64:E76" ca="1">'Komend jaar'!E64:F76</f>
        <v>Vaste telefoon</v>
      </c>
      <c r="F64" s="141"/>
      <c r="G64" s="340"/>
      <c r="H64" s="40" t="s">
        <v>0</v>
      </c>
      <c r="I64" s="41">
        <f>'1-6 maanden'!I64</f>
        <v>0</v>
      </c>
      <c r="J64" s="340"/>
      <c r="K64" s="40" t="s">
        <v>0</v>
      </c>
      <c r="L64" s="84">
        <f ca="1">INDIRECT("'Komend jaar'!R:R",ROW())</f>
        <v>0</v>
      </c>
      <c r="M64" s="23">
        <v>0</v>
      </c>
      <c r="N64" s="84">
        <f ca="1">INDIRECT("'Komend jaar'!S:S",ROW())</f>
        <v>0</v>
      </c>
      <c r="O64" s="182"/>
      <c r="P64" s="186">
        <f ca="1">INDIRECT("'Komend jaar'!T:T",ROW())</f>
        <v>0</v>
      </c>
      <c r="Q64" s="193"/>
      <c r="R64" s="186">
        <f ca="1">INDIRECT("'Komend jaar'!U:U",ROW())</f>
        <v>0</v>
      </c>
      <c r="S64" s="193"/>
      <c r="T64" s="186">
        <f ca="1">INDIRECT("'Komend jaar'!V:V",ROW())</f>
        <v>0</v>
      </c>
      <c r="U64" s="193"/>
      <c r="V64" s="84">
        <f ca="1">INDIRECT("'Komend jaar'!W:W",ROW())</f>
        <v>0</v>
      </c>
      <c r="W64" s="136"/>
      <c r="X64" s="227"/>
      <c r="Y64" s="112"/>
      <c r="Z64" s="112"/>
      <c r="AA64" s="112"/>
      <c r="AB64" s="112"/>
      <c r="AC64" s="112"/>
      <c r="AD64" s="112"/>
      <c r="AE64" s="112"/>
      <c r="AF64" s="112"/>
      <c r="AG64" s="112"/>
      <c r="AH64" s="112"/>
      <c r="AI64" s="112"/>
      <c r="AJ64" s="112"/>
      <c r="AK64" s="112"/>
      <c r="AL64" s="112"/>
      <c r="AM64" s="112"/>
      <c r="AN64" s="112"/>
      <c r="AO64" s="112"/>
      <c r="AP64" s="112"/>
      <c r="AQ64" s="112"/>
      <c r="AR64" s="112"/>
      <c r="AS64" s="112"/>
    </row>
    <row r="65" spans="1:45" s="33" customFormat="1" ht="20.149999999999999" customHeight="1" x14ac:dyDescent="0.35">
      <c r="A65" s="285"/>
      <c r="B65" s="483"/>
      <c r="C65" s="31" t="s">
        <v>105</v>
      </c>
      <c r="D65" s="352"/>
      <c r="E65" s="27" t="str">
        <f ca="1"/>
        <v>Mobiele telefoon(s)</v>
      </c>
      <c r="F65" s="142"/>
      <c r="G65" s="340"/>
      <c r="H65" s="40" t="s">
        <v>0</v>
      </c>
      <c r="I65" s="41">
        <f>'1-6 maanden'!I65</f>
        <v>0</v>
      </c>
      <c r="J65" s="340"/>
      <c r="K65" s="40" t="s">
        <v>0</v>
      </c>
      <c r="L65" s="84">
        <f t="shared" ref="L65:L76" ca="1" si="24">INDIRECT("'Komend jaar'!R:R",ROW())</f>
        <v>0</v>
      </c>
      <c r="M65" s="23"/>
      <c r="N65" s="84">
        <f t="shared" ref="N65:N76" ca="1" si="25">INDIRECT("'Komend jaar'!S:S",ROW())</f>
        <v>0</v>
      </c>
      <c r="O65" s="182"/>
      <c r="P65" s="186">
        <f t="shared" ref="P65:P76" ca="1" si="26">INDIRECT("'Komend jaar'!T:T",ROW())</f>
        <v>0</v>
      </c>
      <c r="Q65" s="23"/>
      <c r="R65" s="186">
        <f t="shared" ref="R65:R76" ca="1" si="27">INDIRECT("'Komend jaar'!U:U",ROW())</f>
        <v>0</v>
      </c>
      <c r="S65" s="23"/>
      <c r="T65" s="186">
        <f t="shared" ref="T65:T76" ca="1" si="28">INDIRECT("'Komend jaar'!V:V",ROW())</f>
        <v>0</v>
      </c>
      <c r="U65" s="23"/>
      <c r="V65" s="84">
        <f t="shared" ref="V65:V76" ca="1" si="29">INDIRECT("'Komend jaar'!W:W",ROW())</f>
        <v>0</v>
      </c>
      <c r="W65" s="148"/>
      <c r="X65" s="227"/>
      <c r="Y65" s="112"/>
      <c r="Z65" s="112"/>
      <c r="AA65" s="112"/>
      <c r="AB65" s="112"/>
      <c r="AC65" s="112"/>
      <c r="AD65" s="112"/>
      <c r="AE65" s="112"/>
      <c r="AF65" s="112"/>
      <c r="AG65" s="112"/>
      <c r="AH65" s="112"/>
      <c r="AI65" s="112"/>
      <c r="AJ65" s="112"/>
      <c r="AK65" s="112"/>
      <c r="AL65" s="112"/>
      <c r="AM65" s="112"/>
      <c r="AN65" s="112"/>
      <c r="AO65" s="112"/>
      <c r="AP65" s="112"/>
      <c r="AQ65" s="112"/>
      <c r="AR65" s="112"/>
      <c r="AS65" s="112"/>
    </row>
    <row r="66" spans="1:45" s="33" customFormat="1" ht="20.149999999999999" customHeight="1" x14ac:dyDescent="0.35">
      <c r="A66" s="285"/>
      <c r="B66" s="483"/>
      <c r="C66" s="31" t="s">
        <v>105</v>
      </c>
      <c r="D66" s="352"/>
      <c r="E66" s="27" t="str">
        <f ca="1"/>
        <v>Kabeltelevisie</v>
      </c>
      <c r="F66" s="142"/>
      <c r="G66" s="340"/>
      <c r="H66" s="40" t="s">
        <v>0</v>
      </c>
      <c r="I66" s="41">
        <f>'1-6 maanden'!I66</f>
        <v>0</v>
      </c>
      <c r="J66" s="340"/>
      <c r="K66" s="40" t="s">
        <v>0</v>
      </c>
      <c r="L66" s="84">
        <f t="shared" ca="1" si="24"/>
        <v>0</v>
      </c>
      <c r="M66" s="23"/>
      <c r="N66" s="84">
        <f t="shared" ca="1" si="25"/>
        <v>0</v>
      </c>
      <c r="O66" s="182"/>
      <c r="P66" s="186">
        <f t="shared" ca="1" si="26"/>
        <v>0</v>
      </c>
      <c r="Q66" s="23"/>
      <c r="R66" s="186">
        <f t="shared" ca="1" si="27"/>
        <v>0</v>
      </c>
      <c r="S66" s="23"/>
      <c r="T66" s="186">
        <f t="shared" ca="1" si="28"/>
        <v>0</v>
      </c>
      <c r="U66" s="23"/>
      <c r="V66" s="84">
        <f t="shared" ca="1" si="29"/>
        <v>0</v>
      </c>
      <c r="W66" s="148"/>
      <c r="X66" s="227"/>
      <c r="Y66" s="112"/>
      <c r="Z66" s="112"/>
      <c r="AA66" s="112"/>
      <c r="AB66" s="112"/>
      <c r="AC66" s="112"/>
      <c r="AD66" s="112"/>
      <c r="AE66" s="112"/>
      <c r="AF66" s="112"/>
      <c r="AG66" s="112"/>
      <c r="AH66" s="112"/>
      <c r="AI66" s="112"/>
      <c r="AJ66" s="112"/>
      <c r="AK66" s="112"/>
      <c r="AL66" s="112"/>
      <c r="AM66" s="112"/>
      <c r="AN66" s="112"/>
      <c r="AO66" s="112"/>
      <c r="AP66" s="112"/>
      <c r="AQ66" s="112"/>
      <c r="AR66" s="112"/>
      <c r="AS66" s="112"/>
    </row>
    <row r="67" spans="1:45" s="33" customFormat="1" ht="20.149999999999999" customHeight="1" x14ac:dyDescent="0.35">
      <c r="A67" s="285"/>
      <c r="B67" s="483"/>
      <c r="C67" s="31" t="s">
        <v>105</v>
      </c>
      <c r="D67" s="352"/>
      <c r="E67" s="27" t="str">
        <f ca="1"/>
        <v>Internet</v>
      </c>
      <c r="F67" s="142"/>
      <c r="G67" s="340"/>
      <c r="H67" s="40" t="s">
        <v>0</v>
      </c>
      <c r="I67" s="41">
        <f>'1-6 maanden'!I67</f>
        <v>0</v>
      </c>
      <c r="J67" s="340"/>
      <c r="K67" s="40" t="s">
        <v>0</v>
      </c>
      <c r="L67" s="84">
        <f t="shared" ca="1" si="24"/>
        <v>0</v>
      </c>
      <c r="M67" s="23"/>
      <c r="N67" s="84">
        <f t="shared" ca="1" si="25"/>
        <v>0</v>
      </c>
      <c r="O67" s="182"/>
      <c r="P67" s="186">
        <f t="shared" ca="1" si="26"/>
        <v>0</v>
      </c>
      <c r="Q67" s="23"/>
      <c r="R67" s="186">
        <f t="shared" ca="1" si="27"/>
        <v>0</v>
      </c>
      <c r="S67" s="23"/>
      <c r="T67" s="186">
        <f t="shared" ca="1" si="28"/>
        <v>0</v>
      </c>
      <c r="U67" s="23"/>
      <c r="V67" s="84">
        <f t="shared" ca="1" si="29"/>
        <v>0</v>
      </c>
      <c r="W67" s="148"/>
      <c r="X67" s="227"/>
      <c r="Y67" s="112"/>
      <c r="Z67" s="112"/>
      <c r="AA67" s="112"/>
      <c r="AB67" s="112"/>
      <c r="AC67" s="112"/>
      <c r="AD67" s="112"/>
      <c r="AE67" s="112"/>
      <c r="AF67" s="112"/>
      <c r="AG67" s="112"/>
      <c r="AH67" s="112"/>
      <c r="AI67" s="112"/>
      <c r="AJ67" s="112"/>
      <c r="AK67" s="112"/>
      <c r="AL67" s="112"/>
      <c r="AM67" s="112"/>
      <c r="AN67" s="112"/>
      <c r="AO67" s="112"/>
      <c r="AP67" s="112"/>
      <c r="AQ67" s="112"/>
      <c r="AR67" s="112"/>
      <c r="AS67" s="112"/>
    </row>
    <row r="68" spans="1:45" s="33" customFormat="1" ht="20.149999999999999" customHeight="1" x14ac:dyDescent="0.35">
      <c r="A68" s="285"/>
      <c r="B68" s="483"/>
      <c r="C68" s="31" t="s">
        <v>105</v>
      </c>
      <c r="D68" s="352"/>
      <c r="E68" s="27" t="str">
        <f ca="1"/>
        <v>Abonnementen kranten/tijdschriften</v>
      </c>
      <c r="F68" s="142"/>
      <c r="G68" s="340"/>
      <c r="H68" s="40" t="s">
        <v>0</v>
      </c>
      <c r="I68" s="41">
        <f>'1-6 maanden'!I68</f>
        <v>0</v>
      </c>
      <c r="J68" s="340"/>
      <c r="K68" s="40" t="s">
        <v>0</v>
      </c>
      <c r="L68" s="84">
        <f t="shared" ca="1" si="24"/>
        <v>0</v>
      </c>
      <c r="M68" s="23"/>
      <c r="N68" s="84">
        <f t="shared" ca="1" si="25"/>
        <v>0</v>
      </c>
      <c r="O68" s="182"/>
      <c r="P68" s="186">
        <f t="shared" ca="1" si="26"/>
        <v>0</v>
      </c>
      <c r="Q68" s="23"/>
      <c r="R68" s="186">
        <f t="shared" ca="1" si="27"/>
        <v>0</v>
      </c>
      <c r="S68" s="23"/>
      <c r="T68" s="186">
        <f t="shared" ca="1" si="28"/>
        <v>0</v>
      </c>
      <c r="U68" s="23"/>
      <c r="V68" s="84">
        <f t="shared" ca="1" si="29"/>
        <v>0</v>
      </c>
      <c r="W68" s="148"/>
      <c r="X68" s="227"/>
      <c r="Y68" s="112"/>
      <c r="Z68" s="112"/>
      <c r="AA68" s="112"/>
      <c r="AB68" s="112"/>
      <c r="AC68" s="112"/>
      <c r="AD68" s="112"/>
      <c r="AE68" s="112"/>
      <c r="AF68" s="112"/>
      <c r="AG68" s="112"/>
      <c r="AH68" s="112"/>
      <c r="AI68" s="112"/>
      <c r="AJ68" s="112"/>
      <c r="AK68" s="112"/>
      <c r="AL68" s="112"/>
      <c r="AM68" s="112"/>
      <c r="AN68" s="112"/>
      <c r="AO68" s="112"/>
      <c r="AP68" s="112"/>
      <c r="AQ68" s="112"/>
      <c r="AR68" s="112"/>
      <c r="AS68" s="112"/>
    </row>
    <row r="69" spans="1:45" s="33" customFormat="1" ht="20.149999999999999" customHeight="1" x14ac:dyDescent="0.35">
      <c r="A69" s="285"/>
      <c r="B69" s="483"/>
      <c r="C69" s="31" t="s">
        <v>105</v>
      </c>
      <c r="D69" s="352"/>
      <c r="E69" s="27" t="str">
        <f ca="1"/>
        <v>Contributie (sport-)verenigingen</v>
      </c>
      <c r="F69" s="142"/>
      <c r="G69" s="340"/>
      <c r="H69" s="40" t="s">
        <v>0</v>
      </c>
      <c r="I69" s="41">
        <f>'1-6 maanden'!I69</f>
        <v>0</v>
      </c>
      <c r="J69" s="340"/>
      <c r="K69" s="40" t="s">
        <v>0</v>
      </c>
      <c r="L69" s="84">
        <f t="shared" ca="1" si="24"/>
        <v>0</v>
      </c>
      <c r="M69" s="23"/>
      <c r="N69" s="84">
        <f t="shared" ca="1" si="25"/>
        <v>0</v>
      </c>
      <c r="O69" s="182"/>
      <c r="P69" s="186">
        <f t="shared" ca="1" si="26"/>
        <v>0</v>
      </c>
      <c r="Q69" s="23"/>
      <c r="R69" s="186">
        <f t="shared" ca="1" si="27"/>
        <v>0</v>
      </c>
      <c r="S69" s="23"/>
      <c r="T69" s="186">
        <f t="shared" ca="1" si="28"/>
        <v>0</v>
      </c>
      <c r="U69" s="23"/>
      <c r="V69" s="84">
        <f t="shared" ca="1" si="29"/>
        <v>0</v>
      </c>
      <c r="W69" s="148"/>
      <c r="X69" s="227"/>
      <c r="Y69" s="112"/>
      <c r="Z69" s="112"/>
      <c r="AA69" s="112"/>
      <c r="AB69" s="112"/>
      <c r="AC69" s="112"/>
      <c r="AD69" s="112"/>
      <c r="AE69" s="112"/>
      <c r="AF69" s="112"/>
      <c r="AG69" s="112"/>
      <c r="AH69" s="112"/>
      <c r="AI69" s="112"/>
      <c r="AJ69" s="112"/>
      <c r="AK69" s="112"/>
      <c r="AL69" s="112"/>
      <c r="AM69" s="112"/>
      <c r="AN69" s="112"/>
      <c r="AO69" s="112"/>
      <c r="AP69" s="112"/>
      <c r="AQ69" s="112"/>
      <c r="AR69" s="112"/>
      <c r="AS69" s="112"/>
    </row>
    <row r="70" spans="1:45" s="33" customFormat="1" ht="20.149999999999999" customHeight="1" x14ac:dyDescent="0.35">
      <c r="A70" s="285"/>
      <c r="B70" s="483"/>
      <c r="C70" s="31" t="s">
        <v>105</v>
      </c>
      <c r="D70" s="352"/>
      <c r="E70" s="27" t="str">
        <f ca="1"/>
        <v>Goede doelen</v>
      </c>
      <c r="F70" s="142"/>
      <c r="G70" s="340"/>
      <c r="H70" s="40" t="s">
        <v>0</v>
      </c>
      <c r="I70" s="41">
        <f>'1-6 maanden'!I70</f>
        <v>0</v>
      </c>
      <c r="J70" s="340"/>
      <c r="K70" s="40" t="s">
        <v>0</v>
      </c>
      <c r="L70" s="84">
        <f t="shared" ca="1" si="24"/>
        <v>0</v>
      </c>
      <c r="M70" s="23"/>
      <c r="N70" s="84">
        <f t="shared" ca="1" si="25"/>
        <v>0</v>
      </c>
      <c r="O70" s="182"/>
      <c r="P70" s="186">
        <f t="shared" ca="1" si="26"/>
        <v>0</v>
      </c>
      <c r="Q70" s="23"/>
      <c r="R70" s="186">
        <f t="shared" ca="1" si="27"/>
        <v>0</v>
      </c>
      <c r="S70" s="23"/>
      <c r="T70" s="186">
        <f t="shared" ca="1" si="28"/>
        <v>0</v>
      </c>
      <c r="U70" s="23"/>
      <c r="V70" s="84">
        <f t="shared" ca="1" si="29"/>
        <v>0</v>
      </c>
      <c r="W70" s="148"/>
      <c r="X70" s="227"/>
      <c r="Y70" s="112"/>
      <c r="Z70" s="112"/>
      <c r="AA70" s="112"/>
      <c r="AB70" s="112"/>
      <c r="AC70" s="112"/>
      <c r="AD70" s="112"/>
      <c r="AE70" s="112"/>
      <c r="AF70" s="112"/>
      <c r="AG70" s="112"/>
      <c r="AH70" s="112"/>
      <c r="AI70" s="112"/>
      <c r="AJ70" s="112"/>
      <c r="AK70" s="112"/>
      <c r="AL70" s="112"/>
      <c r="AM70" s="112"/>
      <c r="AN70" s="112"/>
      <c r="AO70" s="112"/>
      <c r="AP70" s="112"/>
      <c r="AQ70" s="112"/>
      <c r="AR70" s="112"/>
      <c r="AS70" s="112"/>
    </row>
    <row r="71" spans="1:45" s="33" customFormat="1" ht="20.149999999999999" customHeight="1" x14ac:dyDescent="0.35">
      <c r="A71" s="285"/>
      <c r="B71" s="483"/>
      <c r="C71" s="31" t="s">
        <v>105</v>
      </c>
      <c r="D71" s="352"/>
      <c r="E71" s="27" t="str">
        <f ca="1"/>
        <v>Loterijen</v>
      </c>
      <c r="F71" s="142"/>
      <c r="G71" s="340"/>
      <c r="H71" s="40" t="s">
        <v>0</v>
      </c>
      <c r="I71" s="41">
        <f>'1-6 maanden'!I71</f>
        <v>0</v>
      </c>
      <c r="J71" s="340"/>
      <c r="K71" s="40" t="s">
        <v>0</v>
      </c>
      <c r="L71" s="84">
        <f t="shared" ca="1" si="24"/>
        <v>0</v>
      </c>
      <c r="M71" s="23"/>
      <c r="N71" s="84">
        <f t="shared" ca="1" si="25"/>
        <v>0</v>
      </c>
      <c r="O71" s="182"/>
      <c r="P71" s="186">
        <f t="shared" ca="1" si="26"/>
        <v>0</v>
      </c>
      <c r="Q71" s="23"/>
      <c r="R71" s="186">
        <f t="shared" ca="1" si="27"/>
        <v>0</v>
      </c>
      <c r="S71" s="23"/>
      <c r="T71" s="186">
        <f t="shared" ca="1" si="28"/>
        <v>0</v>
      </c>
      <c r="U71" s="23"/>
      <c r="V71" s="84">
        <f t="shared" ca="1" si="29"/>
        <v>0</v>
      </c>
      <c r="W71" s="148"/>
      <c r="X71" s="227"/>
      <c r="Y71" s="112"/>
      <c r="Z71" s="112"/>
      <c r="AA71" s="112"/>
      <c r="AB71" s="112"/>
      <c r="AC71" s="112"/>
      <c r="AD71" s="112"/>
      <c r="AE71" s="112"/>
      <c r="AF71" s="112"/>
      <c r="AG71" s="112"/>
      <c r="AH71" s="112"/>
      <c r="AI71" s="112"/>
      <c r="AJ71" s="112"/>
      <c r="AK71" s="112"/>
      <c r="AL71" s="112"/>
      <c r="AM71" s="112"/>
      <c r="AN71" s="112"/>
      <c r="AO71" s="112"/>
      <c r="AP71" s="112"/>
      <c r="AQ71" s="112"/>
      <c r="AR71" s="112"/>
      <c r="AS71" s="112"/>
    </row>
    <row r="72" spans="1:45" s="33" customFormat="1" ht="20.149999999999999" customHeight="1" x14ac:dyDescent="0.35">
      <c r="A72" s="285"/>
      <c r="B72" s="483"/>
      <c r="C72" s="31" t="s">
        <v>105</v>
      </c>
      <c r="D72" s="352"/>
      <c r="E72" s="27" t="str">
        <f ca="1"/>
        <v>Overige contributies/abonnementen voor uzelf</v>
      </c>
      <c r="F72" s="142"/>
      <c r="G72" s="340"/>
      <c r="H72" s="40" t="s">
        <v>0</v>
      </c>
      <c r="I72" s="41">
        <f>'1-6 maanden'!I72</f>
        <v>0</v>
      </c>
      <c r="J72" s="340"/>
      <c r="K72" s="40" t="s">
        <v>0</v>
      </c>
      <c r="L72" s="84">
        <f t="shared" ca="1" si="24"/>
        <v>0</v>
      </c>
      <c r="M72" s="23"/>
      <c r="N72" s="84">
        <f t="shared" ca="1" si="25"/>
        <v>0</v>
      </c>
      <c r="O72" s="182"/>
      <c r="P72" s="186">
        <f t="shared" ca="1" si="26"/>
        <v>0</v>
      </c>
      <c r="Q72" s="23"/>
      <c r="R72" s="186">
        <f t="shared" ca="1" si="27"/>
        <v>0</v>
      </c>
      <c r="S72" s="23"/>
      <c r="T72" s="186">
        <f t="shared" ca="1" si="28"/>
        <v>0</v>
      </c>
      <c r="U72" s="23"/>
      <c r="V72" s="84">
        <f t="shared" ca="1" si="29"/>
        <v>0</v>
      </c>
      <c r="W72" s="148"/>
      <c r="X72" s="227"/>
      <c r="Y72" s="112"/>
      <c r="Z72" s="112"/>
      <c r="AA72" s="112"/>
      <c r="AB72" s="112"/>
      <c r="AC72" s="112"/>
      <c r="AD72" s="112"/>
      <c r="AE72" s="112"/>
      <c r="AF72" s="112"/>
      <c r="AG72" s="112"/>
      <c r="AH72" s="112"/>
      <c r="AI72" s="112"/>
      <c r="AJ72" s="112"/>
      <c r="AK72" s="112"/>
      <c r="AL72" s="112"/>
      <c r="AM72" s="112"/>
      <c r="AN72" s="112"/>
      <c r="AO72" s="112"/>
      <c r="AP72" s="112"/>
      <c r="AQ72" s="112"/>
      <c r="AR72" s="112"/>
      <c r="AS72" s="112"/>
    </row>
    <row r="73" spans="1:45" s="33" customFormat="1" ht="20.149999999999999" customHeight="1" x14ac:dyDescent="0.35">
      <c r="A73" s="285"/>
      <c r="B73" s="483"/>
      <c r="C73" s="31" t="s">
        <v>105</v>
      </c>
      <c r="D73" s="352"/>
      <c r="E73" s="27" t="str">
        <f ca="1"/>
        <v>School- en studiekosten voor uzelf</v>
      </c>
      <c r="F73" s="142"/>
      <c r="G73" s="340"/>
      <c r="H73" s="40" t="s">
        <v>0</v>
      </c>
      <c r="I73" s="41">
        <f>'1-6 maanden'!I73</f>
        <v>0</v>
      </c>
      <c r="J73" s="340"/>
      <c r="K73" s="40" t="s">
        <v>0</v>
      </c>
      <c r="L73" s="84">
        <f t="shared" ca="1" si="24"/>
        <v>0</v>
      </c>
      <c r="M73" s="23"/>
      <c r="N73" s="84">
        <f t="shared" ca="1" si="25"/>
        <v>0</v>
      </c>
      <c r="O73" s="182"/>
      <c r="P73" s="186">
        <f t="shared" ca="1" si="26"/>
        <v>0</v>
      </c>
      <c r="Q73" s="23"/>
      <c r="R73" s="186">
        <f t="shared" ca="1" si="27"/>
        <v>0</v>
      </c>
      <c r="S73" s="23"/>
      <c r="T73" s="186">
        <f t="shared" ca="1" si="28"/>
        <v>0</v>
      </c>
      <c r="U73" s="23"/>
      <c r="V73" s="84">
        <f t="shared" ca="1" si="29"/>
        <v>0</v>
      </c>
      <c r="W73" s="148"/>
      <c r="X73" s="227"/>
      <c r="Y73" s="112"/>
      <c r="Z73" s="112"/>
      <c r="AA73" s="112"/>
      <c r="AB73" s="112"/>
      <c r="AC73" s="112"/>
      <c r="AD73" s="112"/>
      <c r="AE73" s="112"/>
      <c r="AF73" s="112"/>
      <c r="AG73" s="112"/>
      <c r="AH73" s="112"/>
      <c r="AI73" s="112"/>
      <c r="AJ73" s="112"/>
      <c r="AK73" s="112"/>
      <c r="AL73" s="112"/>
      <c r="AM73" s="112"/>
      <c r="AN73" s="112"/>
      <c r="AO73" s="112"/>
      <c r="AP73" s="112"/>
      <c r="AQ73" s="112"/>
      <c r="AR73" s="112"/>
      <c r="AS73" s="112"/>
    </row>
    <row r="74" spans="1:45" s="33" customFormat="1" ht="20.149999999999999" customHeight="1" x14ac:dyDescent="0.35">
      <c r="A74" s="285"/>
      <c r="B74" s="483"/>
      <c r="C74" s="31" t="s">
        <v>105</v>
      </c>
      <c r="D74" s="352"/>
      <c r="E74" s="27" t="str">
        <f ca="1"/>
        <v>Overige</v>
      </c>
      <c r="F74" s="142"/>
      <c r="G74" s="340"/>
      <c r="H74" s="40" t="s">
        <v>0</v>
      </c>
      <c r="I74" s="41">
        <f>'1-6 maanden'!I74</f>
        <v>0</v>
      </c>
      <c r="J74" s="340"/>
      <c r="K74" s="40" t="s">
        <v>0</v>
      </c>
      <c r="L74" s="84">
        <f t="shared" ca="1" si="24"/>
        <v>0</v>
      </c>
      <c r="M74" s="23"/>
      <c r="N74" s="84">
        <f t="shared" ca="1" si="25"/>
        <v>0</v>
      </c>
      <c r="O74" s="182"/>
      <c r="P74" s="186">
        <f t="shared" ca="1" si="26"/>
        <v>0</v>
      </c>
      <c r="Q74" s="23"/>
      <c r="R74" s="186">
        <f t="shared" ca="1" si="27"/>
        <v>0</v>
      </c>
      <c r="S74" s="23"/>
      <c r="T74" s="186">
        <f t="shared" ca="1" si="28"/>
        <v>0</v>
      </c>
      <c r="U74" s="23"/>
      <c r="V74" s="84">
        <f t="shared" ca="1" si="29"/>
        <v>0</v>
      </c>
      <c r="W74" s="148"/>
      <c r="X74" s="227"/>
      <c r="Y74" s="112"/>
      <c r="Z74" s="112"/>
      <c r="AA74" s="112"/>
      <c r="AB74" s="112"/>
      <c r="AC74" s="112"/>
      <c r="AD74" s="112"/>
      <c r="AE74" s="112"/>
      <c r="AF74" s="112"/>
      <c r="AG74" s="112"/>
      <c r="AH74" s="112"/>
      <c r="AI74" s="112"/>
      <c r="AJ74" s="112"/>
      <c r="AK74" s="112"/>
      <c r="AL74" s="112"/>
      <c r="AM74" s="112"/>
      <c r="AN74" s="112"/>
      <c r="AO74" s="112"/>
      <c r="AP74" s="112"/>
      <c r="AQ74" s="112"/>
      <c r="AR74" s="112"/>
      <c r="AS74" s="112"/>
    </row>
    <row r="75" spans="1:45" s="33" customFormat="1" ht="20.149999999999999" customHeight="1" x14ac:dyDescent="0.35">
      <c r="A75" s="285"/>
      <c r="B75" s="483"/>
      <c r="C75" s="31" t="s">
        <v>105</v>
      </c>
      <c r="D75" s="352"/>
      <c r="E75" s="27" t="str">
        <f ca="1"/>
        <v>……………………….</v>
      </c>
      <c r="F75" s="142"/>
      <c r="G75" s="340"/>
      <c r="H75" s="40" t="s">
        <v>0</v>
      </c>
      <c r="I75" s="41">
        <f>'1-6 maanden'!I75</f>
        <v>0</v>
      </c>
      <c r="J75" s="340"/>
      <c r="K75" s="40" t="s">
        <v>0</v>
      </c>
      <c r="L75" s="84">
        <f t="shared" ca="1" si="24"/>
        <v>0</v>
      </c>
      <c r="M75" s="23"/>
      <c r="N75" s="84">
        <f t="shared" ca="1" si="25"/>
        <v>0</v>
      </c>
      <c r="O75" s="182"/>
      <c r="P75" s="186">
        <f t="shared" ca="1" si="26"/>
        <v>0</v>
      </c>
      <c r="Q75" s="23"/>
      <c r="R75" s="186">
        <f t="shared" ca="1" si="27"/>
        <v>0</v>
      </c>
      <c r="S75" s="23"/>
      <c r="T75" s="186">
        <f t="shared" ca="1" si="28"/>
        <v>0</v>
      </c>
      <c r="U75" s="23"/>
      <c r="V75" s="84">
        <f t="shared" ca="1" si="29"/>
        <v>0</v>
      </c>
      <c r="W75" s="148"/>
      <c r="X75" s="227"/>
      <c r="Y75" s="112"/>
      <c r="Z75" s="112"/>
      <c r="AA75" s="112"/>
      <c r="AB75" s="112"/>
      <c r="AC75" s="112"/>
      <c r="AD75" s="112"/>
      <c r="AE75" s="112"/>
      <c r="AF75" s="112"/>
      <c r="AG75" s="112"/>
      <c r="AH75" s="112"/>
      <c r="AI75" s="112"/>
      <c r="AJ75" s="112"/>
      <c r="AK75" s="112"/>
      <c r="AL75" s="112"/>
      <c r="AM75" s="112"/>
      <c r="AN75" s="112"/>
      <c r="AO75" s="112"/>
      <c r="AP75" s="112"/>
      <c r="AQ75" s="112"/>
      <c r="AR75" s="112"/>
      <c r="AS75" s="112"/>
    </row>
    <row r="76" spans="1:45" s="33" customFormat="1" ht="20.149999999999999" customHeight="1" thickBot="1" x14ac:dyDescent="0.4">
      <c r="A76" s="285"/>
      <c r="B76" s="483"/>
      <c r="C76" s="31" t="s">
        <v>105</v>
      </c>
      <c r="D76" s="352"/>
      <c r="E76" s="27" t="str">
        <f ca="1"/>
        <v>……………………….</v>
      </c>
      <c r="F76" s="142"/>
      <c r="G76" s="340"/>
      <c r="H76" s="40" t="s">
        <v>0</v>
      </c>
      <c r="I76" s="43">
        <f>'1-6 maanden'!I76</f>
        <v>0</v>
      </c>
      <c r="J76" s="340"/>
      <c r="K76" s="40" t="s">
        <v>0</v>
      </c>
      <c r="L76" s="84">
        <f t="shared" ca="1" si="24"/>
        <v>0</v>
      </c>
      <c r="M76" s="23"/>
      <c r="N76" s="84">
        <f t="shared" ca="1" si="25"/>
        <v>0</v>
      </c>
      <c r="O76" s="182"/>
      <c r="P76" s="186">
        <f t="shared" ca="1" si="26"/>
        <v>0</v>
      </c>
      <c r="Q76" s="23"/>
      <c r="R76" s="186">
        <f t="shared" ca="1" si="27"/>
        <v>0</v>
      </c>
      <c r="S76" s="23"/>
      <c r="T76" s="186">
        <f t="shared" ca="1" si="28"/>
        <v>0</v>
      </c>
      <c r="U76" s="23"/>
      <c r="V76" s="84">
        <f t="shared" ca="1" si="29"/>
        <v>0</v>
      </c>
      <c r="W76" s="148"/>
      <c r="X76" s="227"/>
      <c r="Y76" s="112"/>
      <c r="Z76" s="112"/>
      <c r="AA76" s="112"/>
      <c r="AB76" s="112"/>
      <c r="AC76" s="112"/>
      <c r="AD76" s="112"/>
      <c r="AE76" s="112"/>
      <c r="AF76" s="112"/>
      <c r="AG76" s="112"/>
      <c r="AH76" s="112"/>
      <c r="AI76" s="112"/>
      <c r="AJ76" s="112"/>
      <c r="AK76" s="112"/>
      <c r="AL76" s="112"/>
      <c r="AM76" s="112"/>
      <c r="AN76" s="112"/>
      <c r="AO76" s="112"/>
      <c r="AP76" s="112"/>
      <c r="AQ76" s="112"/>
      <c r="AR76" s="112"/>
      <c r="AS76" s="112"/>
    </row>
    <row r="77" spans="1:45" s="33" customFormat="1" ht="20.149999999999999" customHeight="1" x14ac:dyDescent="0.35">
      <c r="A77" s="285"/>
      <c r="B77" s="483"/>
      <c r="C77" s="31" t="s">
        <v>105</v>
      </c>
      <c r="D77" s="504" t="s">
        <v>15</v>
      </c>
      <c r="E77" s="389"/>
      <c r="F77" s="390"/>
      <c r="G77" s="341"/>
      <c r="H77" s="44" t="s">
        <v>0</v>
      </c>
      <c r="I77" s="45">
        <f>SUBTOTAL(109,I64:I76)</f>
        <v>0</v>
      </c>
      <c r="J77" s="341"/>
      <c r="K77" s="44" t="s">
        <v>0</v>
      </c>
      <c r="L77" s="45">
        <f t="shared" ref="L77:W77" ca="1" si="30">SUBTOTAL(109,L64:L76)</f>
        <v>0</v>
      </c>
      <c r="M77" s="85">
        <f t="shared" si="30"/>
        <v>0</v>
      </c>
      <c r="N77" s="188">
        <f t="shared" ca="1" si="30"/>
        <v>0</v>
      </c>
      <c r="O77" s="85">
        <f t="shared" si="30"/>
        <v>0</v>
      </c>
      <c r="P77" s="188">
        <f t="shared" ca="1" si="30"/>
        <v>0</v>
      </c>
      <c r="Q77" s="85">
        <f t="shared" si="30"/>
        <v>0</v>
      </c>
      <c r="R77" s="188">
        <f t="shared" ca="1" si="30"/>
        <v>0</v>
      </c>
      <c r="S77" s="85">
        <f t="shared" si="30"/>
        <v>0</v>
      </c>
      <c r="T77" s="188">
        <f t="shared" ca="1" si="30"/>
        <v>0</v>
      </c>
      <c r="U77" s="85">
        <f t="shared" si="30"/>
        <v>0</v>
      </c>
      <c r="V77" s="188">
        <f t="shared" ca="1" si="30"/>
        <v>0</v>
      </c>
      <c r="W77" s="47">
        <f t="shared" si="30"/>
        <v>0</v>
      </c>
      <c r="X77" s="227"/>
      <c r="Y77" s="112"/>
      <c r="Z77" s="112"/>
      <c r="AA77" s="112"/>
      <c r="AB77" s="112"/>
      <c r="AC77" s="112"/>
      <c r="AD77" s="112"/>
      <c r="AE77" s="112"/>
      <c r="AF77" s="112"/>
      <c r="AG77" s="112"/>
      <c r="AH77" s="112"/>
      <c r="AI77" s="112"/>
      <c r="AJ77" s="112"/>
      <c r="AK77" s="112"/>
      <c r="AL77" s="112"/>
      <c r="AM77" s="112"/>
      <c r="AN77" s="112"/>
      <c r="AO77" s="112"/>
      <c r="AP77" s="112"/>
      <c r="AQ77" s="112"/>
      <c r="AR77" s="112"/>
      <c r="AS77" s="112"/>
    </row>
    <row r="78" spans="1:45" s="33" customFormat="1" ht="20.149999999999999" customHeight="1" x14ac:dyDescent="0.35">
      <c r="A78" s="285"/>
      <c r="B78" s="483"/>
      <c r="C78" s="31" t="s">
        <v>105</v>
      </c>
      <c r="D78" s="360"/>
      <c r="E78" s="361"/>
      <c r="F78" s="361"/>
      <c r="G78" s="361"/>
      <c r="H78" s="361"/>
      <c r="I78" s="361"/>
      <c r="J78" s="361"/>
      <c r="K78" s="361"/>
      <c r="L78" s="361"/>
      <c r="M78" s="361"/>
      <c r="N78" s="361"/>
      <c r="O78" s="361"/>
      <c r="P78" s="361"/>
      <c r="Q78" s="361"/>
      <c r="R78" s="361"/>
      <c r="S78" s="361"/>
      <c r="T78" s="361"/>
      <c r="U78" s="361"/>
      <c r="V78" s="361"/>
      <c r="W78" s="361"/>
      <c r="X78" s="227"/>
      <c r="Y78" s="112"/>
      <c r="Z78" s="112"/>
      <c r="AA78" s="112"/>
      <c r="AB78" s="112"/>
      <c r="AC78" s="112"/>
      <c r="AD78" s="112"/>
      <c r="AE78" s="112"/>
      <c r="AF78" s="112"/>
      <c r="AG78" s="112"/>
      <c r="AH78" s="112"/>
      <c r="AI78" s="112"/>
      <c r="AJ78" s="112"/>
      <c r="AK78" s="112"/>
      <c r="AL78" s="112"/>
      <c r="AM78" s="112"/>
      <c r="AN78" s="112"/>
      <c r="AO78" s="112"/>
      <c r="AP78" s="112"/>
      <c r="AQ78" s="112"/>
      <c r="AR78" s="112"/>
      <c r="AS78" s="112"/>
    </row>
    <row r="79" spans="1:45" s="32" customFormat="1" ht="99.9" customHeight="1" x14ac:dyDescent="0.4">
      <c r="A79" s="285"/>
      <c r="B79" s="483"/>
      <c r="C79" s="31" t="s">
        <v>105</v>
      </c>
      <c r="D79" s="565" t="str">
        <f>D10</f>
        <v>Werkelijk</v>
      </c>
      <c r="E79" s="566"/>
      <c r="F79" s="90" t="e">
        <f ca="1">F10</f>
        <v>#VALUE!</v>
      </c>
      <c r="G79" s="567" t="str">
        <f>G10</f>
        <v>t/m</v>
      </c>
      <c r="H79" s="568"/>
      <c r="I79" s="568"/>
      <c r="J79" s="534" t="e">
        <f ca="1">J10</f>
        <v>#VALUE!</v>
      </c>
      <c r="K79" s="535"/>
      <c r="L79" s="535"/>
      <c r="M79" s="531"/>
      <c r="N79" s="531"/>
      <c r="O79" s="531"/>
      <c r="P79" s="531"/>
      <c r="Q79" s="531"/>
      <c r="R79" s="531"/>
      <c r="S79" s="531"/>
      <c r="T79" s="531"/>
      <c r="U79" s="531"/>
      <c r="V79" s="531"/>
      <c r="W79" s="531"/>
      <c r="X79" s="227"/>
      <c r="Y79" s="112"/>
      <c r="Z79" s="112"/>
      <c r="AA79" s="112"/>
      <c r="AB79" s="112"/>
      <c r="AC79" s="112"/>
      <c r="AD79" s="112"/>
      <c r="AE79" s="112"/>
      <c r="AF79" s="112"/>
      <c r="AG79" s="112"/>
      <c r="AH79" s="112"/>
      <c r="AI79" s="112"/>
      <c r="AJ79" s="112"/>
      <c r="AK79" s="112"/>
      <c r="AL79" s="112"/>
      <c r="AM79" s="112"/>
      <c r="AN79" s="112"/>
      <c r="AO79" s="112"/>
      <c r="AP79" s="112"/>
      <c r="AQ79" s="112"/>
      <c r="AR79" s="112"/>
      <c r="AS79" s="112"/>
    </row>
    <row r="80" spans="1:45" s="33" customFormat="1" ht="20.149999999999999" customHeight="1" x14ac:dyDescent="0.3">
      <c r="A80" s="285"/>
      <c r="B80" s="285"/>
      <c r="C80" s="31" t="s">
        <v>107</v>
      </c>
      <c r="D80" s="401" t="s">
        <v>90</v>
      </c>
      <c r="E80" s="402"/>
      <c r="F80" s="402"/>
      <c r="G80" s="422"/>
      <c r="H80" s="342" t="s">
        <v>72</v>
      </c>
      <c r="I80" s="343"/>
      <c r="J80" s="339"/>
      <c r="K80" s="561" t="e">
        <f ca="1">K18</f>
        <v>#VALUE!</v>
      </c>
      <c r="L80" s="562"/>
      <c r="M80" s="88" t="e">
        <f t="shared" ref="M80:W80" ca="1" si="31">M18</f>
        <v>#VALUE!</v>
      </c>
      <c r="N80" s="89" t="e">
        <f t="shared" ca="1" si="31"/>
        <v>#VALUE!</v>
      </c>
      <c r="O80" s="156" t="e">
        <f t="shared" ca="1" si="31"/>
        <v>#VALUE!</v>
      </c>
      <c r="P80" s="190" t="e">
        <f t="shared" ca="1" si="31"/>
        <v>#VALUE!</v>
      </c>
      <c r="Q80" s="191" t="e">
        <f t="shared" ca="1" si="31"/>
        <v>#VALUE!</v>
      </c>
      <c r="R80" s="190" t="e">
        <f t="shared" ca="1" si="31"/>
        <v>#VALUE!</v>
      </c>
      <c r="S80" s="191" t="e">
        <f t="shared" ca="1" si="31"/>
        <v>#VALUE!</v>
      </c>
      <c r="T80" s="190" t="e">
        <f t="shared" ca="1" si="31"/>
        <v>#VALUE!</v>
      </c>
      <c r="U80" s="191" t="e">
        <f t="shared" ca="1" si="31"/>
        <v>#VALUE!</v>
      </c>
      <c r="V80" s="89" t="e">
        <f t="shared" ca="1" si="31"/>
        <v>#VALUE!</v>
      </c>
      <c r="W80" s="52" t="e">
        <f t="shared" ca="1" si="31"/>
        <v>#VALUE!</v>
      </c>
      <c r="X80" s="229" t="s">
        <v>156</v>
      </c>
      <c r="Y80" s="112"/>
      <c r="Z80" s="112"/>
      <c r="AA80" s="112"/>
      <c r="AB80" s="112"/>
      <c r="AC80" s="112"/>
      <c r="AD80" s="112"/>
      <c r="AE80" s="112"/>
      <c r="AF80" s="112"/>
      <c r="AG80" s="112"/>
      <c r="AH80" s="112"/>
      <c r="AI80" s="112"/>
      <c r="AJ80" s="112"/>
      <c r="AK80" s="112"/>
      <c r="AL80" s="112"/>
      <c r="AM80" s="112"/>
      <c r="AN80" s="112"/>
      <c r="AO80" s="112"/>
      <c r="AP80" s="112"/>
      <c r="AQ80" s="112"/>
      <c r="AR80" s="112"/>
      <c r="AS80" s="112"/>
    </row>
    <row r="81" spans="1:45" s="33" customFormat="1" ht="20.149999999999999" customHeight="1" x14ac:dyDescent="0.35">
      <c r="A81" s="285"/>
      <c r="B81" s="285"/>
      <c r="C81" s="31" t="s">
        <v>107</v>
      </c>
      <c r="D81" s="508"/>
      <c r="E81" s="140" t="str">
        <f t="array" aca="1" ref="E81:E91" ca="1">'Komend jaar'!E81:F91</f>
        <v>Te betalen alimentatie kinderen</v>
      </c>
      <c r="F81" s="141"/>
      <c r="G81" s="340"/>
      <c r="H81" s="40" t="s">
        <v>0</v>
      </c>
      <c r="I81" s="41">
        <f>'1-6 maanden'!I81</f>
        <v>0</v>
      </c>
      <c r="J81" s="340"/>
      <c r="K81" s="40" t="s">
        <v>0</v>
      </c>
      <c r="L81" s="84">
        <f ca="1">INDIRECT("'Komend jaar'!R:R",ROW())</f>
        <v>0</v>
      </c>
      <c r="M81" s="23">
        <v>0</v>
      </c>
      <c r="N81" s="84">
        <f ca="1">INDIRECT("'Komend jaar'!S:S",ROW())</f>
        <v>0</v>
      </c>
      <c r="O81" s="182"/>
      <c r="P81" s="186">
        <f ca="1">INDIRECT("'Komend jaar'!T:T",ROW())</f>
        <v>0</v>
      </c>
      <c r="Q81" s="193"/>
      <c r="R81" s="186">
        <f ca="1">INDIRECT("'Komend jaar'!U:U",ROW())</f>
        <v>0</v>
      </c>
      <c r="S81" s="193"/>
      <c r="T81" s="186">
        <f ca="1">INDIRECT("'Komend jaar'!V:V",ROW())</f>
        <v>0</v>
      </c>
      <c r="U81" s="193"/>
      <c r="V81" s="84">
        <f ca="1">INDIRECT("'Komend jaar'!W:W",ROW())</f>
        <v>0</v>
      </c>
      <c r="W81" s="136"/>
      <c r="X81" s="227"/>
      <c r="Y81" s="112"/>
      <c r="Z81" s="112"/>
      <c r="AA81" s="112"/>
      <c r="AB81" s="112"/>
      <c r="AC81" s="112"/>
      <c r="AD81" s="112"/>
      <c r="AE81" s="112"/>
      <c r="AF81" s="112"/>
      <c r="AG81" s="112"/>
      <c r="AH81" s="112"/>
      <c r="AI81" s="112"/>
      <c r="AJ81" s="112"/>
      <c r="AK81" s="112"/>
      <c r="AL81" s="112"/>
      <c r="AM81" s="112"/>
      <c r="AN81" s="112"/>
      <c r="AO81" s="112"/>
      <c r="AP81" s="112"/>
      <c r="AQ81" s="112"/>
      <c r="AR81" s="112"/>
      <c r="AS81" s="112"/>
    </row>
    <row r="82" spans="1:45" s="33" customFormat="1" ht="20.149999999999999" customHeight="1" x14ac:dyDescent="0.35">
      <c r="A82" s="285"/>
      <c r="B82" s="285"/>
      <c r="C82" s="31" t="s">
        <v>107</v>
      </c>
      <c r="D82" s="352"/>
      <c r="E82" s="27" t="str">
        <f ca="1"/>
        <v>Kinderopvang/oppas/buitenschoolse opvang</v>
      </c>
      <c r="F82" s="142"/>
      <c r="G82" s="340"/>
      <c r="H82" s="40" t="s">
        <v>0</v>
      </c>
      <c r="I82" s="41">
        <f>'1-6 maanden'!I82</f>
        <v>0</v>
      </c>
      <c r="J82" s="340"/>
      <c r="K82" s="40" t="s">
        <v>0</v>
      </c>
      <c r="L82" s="84">
        <f t="shared" ref="L82:L91" ca="1" si="32">INDIRECT("'Komend jaar'!R:R",ROW())</f>
        <v>0</v>
      </c>
      <c r="M82" s="23"/>
      <c r="N82" s="84">
        <f t="shared" ref="N82:N91" ca="1" si="33">INDIRECT("'Komend jaar'!S:S",ROW())</f>
        <v>0</v>
      </c>
      <c r="O82" s="182"/>
      <c r="P82" s="186">
        <f t="shared" ref="P82:P91" ca="1" si="34">INDIRECT("'Komend jaar'!T:T",ROW())</f>
        <v>0</v>
      </c>
      <c r="Q82" s="23"/>
      <c r="R82" s="186">
        <f t="shared" ref="R82:R91" ca="1" si="35">INDIRECT("'Komend jaar'!U:U",ROW())</f>
        <v>0</v>
      </c>
      <c r="S82" s="23"/>
      <c r="T82" s="186">
        <f t="shared" ref="T82:T91" ca="1" si="36">INDIRECT("'Komend jaar'!V:V",ROW())</f>
        <v>0</v>
      </c>
      <c r="U82" s="23"/>
      <c r="V82" s="84">
        <f t="shared" ref="V82:V91" ca="1" si="37">INDIRECT("'Komend jaar'!W:W",ROW())</f>
        <v>0</v>
      </c>
      <c r="W82" s="148"/>
      <c r="X82" s="227"/>
      <c r="Y82" s="112"/>
      <c r="Z82" s="112"/>
      <c r="AA82" s="112"/>
      <c r="AB82" s="112"/>
      <c r="AC82" s="112"/>
      <c r="AD82" s="112"/>
      <c r="AE82" s="112"/>
      <c r="AF82" s="112"/>
      <c r="AG82" s="112"/>
      <c r="AH82" s="112"/>
      <c r="AI82" s="112"/>
      <c r="AJ82" s="112"/>
      <c r="AK82" s="112"/>
      <c r="AL82" s="112"/>
      <c r="AM82" s="112"/>
      <c r="AN82" s="112"/>
      <c r="AO82" s="112"/>
      <c r="AP82" s="112"/>
      <c r="AQ82" s="112"/>
      <c r="AR82" s="112"/>
      <c r="AS82" s="112"/>
    </row>
    <row r="83" spans="1:45" s="33" customFormat="1" ht="20.149999999999999" customHeight="1" x14ac:dyDescent="0.35">
      <c r="A83" s="285"/>
      <c r="B83" s="285"/>
      <c r="C83" s="31" t="s">
        <v>107</v>
      </c>
      <c r="D83" s="352"/>
      <c r="E83" s="27" t="str">
        <f ca="1"/>
        <v>Schoolgeld/studiekosten</v>
      </c>
      <c r="F83" s="142"/>
      <c r="G83" s="340"/>
      <c r="H83" s="40" t="s">
        <v>0</v>
      </c>
      <c r="I83" s="41">
        <f>'1-6 maanden'!I83</f>
        <v>0</v>
      </c>
      <c r="J83" s="340"/>
      <c r="K83" s="40" t="s">
        <v>0</v>
      </c>
      <c r="L83" s="84">
        <f t="shared" ca="1" si="32"/>
        <v>0</v>
      </c>
      <c r="M83" s="23"/>
      <c r="N83" s="84">
        <f t="shared" ca="1" si="33"/>
        <v>0</v>
      </c>
      <c r="O83" s="182"/>
      <c r="P83" s="186">
        <f t="shared" ca="1" si="34"/>
        <v>0</v>
      </c>
      <c r="Q83" s="23"/>
      <c r="R83" s="186">
        <f t="shared" ca="1" si="35"/>
        <v>0</v>
      </c>
      <c r="S83" s="23"/>
      <c r="T83" s="186">
        <f t="shared" ca="1" si="36"/>
        <v>0</v>
      </c>
      <c r="U83" s="23"/>
      <c r="V83" s="84">
        <f t="shared" ca="1" si="37"/>
        <v>0</v>
      </c>
      <c r="W83" s="148"/>
      <c r="X83" s="227"/>
      <c r="Y83" s="112"/>
      <c r="Z83" s="112"/>
      <c r="AA83" s="112"/>
      <c r="AB83" s="112"/>
      <c r="AC83" s="112"/>
      <c r="AD83" s="112"/>
      <c r="AE83" s="112"/>
      <c r="AF83" s="112"/>
      <c r="AG83" s="112"/>
      <c r="AH83" s="112"/>
      <c r="AI83" s="112"/>
      <c r="AJ83" s="112"/>
      <c r="AK83" s="112"/>
      <c r="AL83" s="112"/>
      <c r="AM83" s="112"/>
      <c r="AN83" s="112"/>
      <c r="AO83" s="112"/>
      <c r="AP83" s="112"/>
      <c r="AQ83" s="112"/>
      <c r="AR83" s="112"/>
      <c r="AS83" s="112"/>
    </row>
    <row r="84" spans="1:45" s="33" customFormat="1" ht="20.149999999999999" customHeight="1" x14ac:dyDescent="0.35">
      <c r="A84" s="285"/>
      <c r="B84" s="285"/>
      <c r="C84" s="31" t="s">
        <v>107</v>
      </c>
      <c r="D84" s="352"/>
      <c r="E84" s="27" t="str">
        <f ca="1"/>
        <v>Zakgeld</v>
      </c>
      <c r="F84" s="142"/>
      <c r="G84" s="340"/>
      <c r="H84" s="40" t="s">
        <v>0</v>
      </c>
      <c r="I84" s="41">
        <f>'1-6 maanden'!I84</f>
        <v>0</v>
      </c>
      <c r="J84" s="340"/>
      <c r="K84" s="40" t="s">
        <v>0</v>
      </c>
      <c r="L84" s="84">
        <f t="shared" ca="1" si="32"/>
        <v>0</v>
      </c>
      <c r="M84" s="23"/>
      <c r="N84" s="84">
        <f t="shared" ca="1" si="33"/>
        <v>0</v>
      </c>
      <c r="O84" s="182"/>
      <c r="P84" s="186">
        <f t="shared" ca="1" si="34"/>
        <v>0</v>
      </c>
      <c r="Q84" s="23"/>
      <c r="R84" s="186">
        <f t="shared" ca="1" si="35"/>
        <v>0</v>
      </c>
      <c r="S84" s="23"/>
      <c r="T84" s="186">
        <f t="shared" ca="1" si="36"/>
        <v>0</v>
      </c>
      <c r="U84" s="23"/>
      <c r="V84" s="84">
        <f t="shared" ca="1" si="37"/>
        <v>0</v>
      </c>
      <c r="W84" s="148"/>
      <c r="X84" s="227"/>
      <c r="Y84" s="112"/>
      <c r="Z84" s="112"/>
      <c r="AA84" s="112"/>
      <c r="AB84" s="112"/>
      <c r="AC84" s="112"/>
      <c r="AD84" s="112"/>
      <c r="AE84" s="112"/>
      <c r="AF84" s="112"/>
      <c r="AG84" s="112"/>
      <c r="AH84" s="112"/>
      <c r="AI84" s="112"/>
      <c r="AJ84" s="112"/>
      <c r="AK84" s="112"/>
      <c r="AL84" s="112"/>
      <c r="AM84" s="112"/>
      <c r="AN84" s="112"/>
      <c r="AO84" s="112"/>
      <c r="AP84" s="112"/>
      <c r="AQ84" s="112"/>
      <c r="AR84" s="112"/>
      <c r="AS84" s="112"/>
    </row>
    <row r="85" spans="1:45" s="33" customFormat="1" ht="20.149999999999999" customHeight="1" x14ac:dyDescent="0.35">
      <c r="A85" s="285"/>
      <c r="B85" s="285"/>
      <c r="C85" s="31" t="s">
        <v>107</v>
      </c>
      <c r="D85" s="352"/>
      <c r="E85" s="27" t="str">
        <f ca="1"/>
        <v>Spaarrekening (bijv. voor studie)</v>
      </c>
      <c r="F85" s="142"/>
      <c r="G85" s="340"/>
      <c r="H85" s="40" t="s">
        <v>0</v>
      </c>
      <c r="I85" s="41">
        <f>'1-6 maanden'!I85</f>
        <v>0</v>
      </c>
      <c r="J85" s="340"/>
      <c r="K85" s="40" t="s">
        <v>0</v>
      </c>
      <c r="L85" s="84">
        <f t="shared" ca="1" si="32"/>
        <v>0</v>
      </c>
      <c r="M85" s="23"/>
      <c r="N85" s="84">
        <f t="shared" ca="1" si="33"/>
        <v>0</v>
      </c>
      <c r="O85" s="182"/>
      <c r="P85" s="186">
        <f t="shared" ca="1" si="34"/>
        <v>0</v>
      </c>
      <c r="Q85" s="23"/>
      <c r="R85" s="186">
        <f t="shared" ca="1" si="35"/>
        <v>0</v>
      </c>
      <c r="S85" s="23"/>
      <c r="T85" s="186">
        <f t="shared" ca="1" si="36"/>
        <v>0</v>
      </c>
      <c r="U85" s="23"/>
      <c r="V85" s="84">
        <f t="shared" ca="1" si="37"/>
        <v>0</v>
      </c>
      <c r="W85" s="148"/>
      <c r="X85" s="227"/>
      <c r="Y85" s="112"/>
      <c r="Z85" s="112"/>
      <c r="AA85" s="112"/>
      <c r="AB85" s="112"/>
      <c r="AC85" s="112"/>
      <c r="AD85" s="112"/>
      <c r="AE85" s="112"/>
      <c r="AF85" s="112"/>
      <c r="AG85" s="112"/>
      <c r="AH85" s="112"/>
      <c r="AI85" s="112"/>
      <c r="AJ85" s="112"/>
      <c r="AK85" s="112"/>
      <c r="AL85" s="112"/>
      <c r="AM85" s="112"/>
      <c r="AN85" s="112"/>
      <c r="AO85" s="112"/>
      <c r="AP85" s="112"/>
      <c r="AQ85" s="112"/>
      <c r="AR85" s="112"/>
      <c r="AS85" s="112"/>
    </row>
    <row r="86" spans="1:45" s="33" customFormat="1" ht="20.149999999999999" customHeight="1" x14ac:dyDescent="0.35">
      <c r="A86" s="285"/>
      <c r="B86" s="285"/>
      <c r="C86" s="31" t="s">
        <v>107</v>
      </c>
      <c r="D86" s="352"/>
      <c r="E86" s="27" t="str">
        <f ca="1"/>
        <v>Contributie (sport-)verenigingen</v>
      </c>
      <c r="F86" s="142"/>
      <c r="G86" s="340"/>
      <c r="H86" s="40" t="s">
        <v>0</v>
      </c>
      <c r="I86" s="41">
        <f>'1-6 maanden'!I86</f>
        <v>0</v>
      </c>
      <c r="J86" s="340"/>
      <c r="K86" s="40" t="s">
        <v>0</v>
      </c>
      <c r="L86" s="84">
        <f t="shared" ca="1" si="32"/>
        <v>0</v>
      </c>
      <c r="M86" s="23"/>
      <c r="N86" s="84">
        <f t="shared" ca="1" si="33"/>
        <v>0</v>
      </c>
      <c r="O86" s="182"/>
      <c r="P86" s="186">
        <f t="shared" ca="1" si="34"/>
        <v>0</v>
      </c>
      <c r="Q86" s="23"/>
      <c r="R86" s="186">
        <f t="shared" ca="1" si="35"/>
        <v>0</v>
      </c>
      <c r="S86" s="23"/>
      <c r="T86" s="186">
        <f t="shared" ca="1" si="36"/>
        <v>0</v>
      </c>
      <c r="U86" s="23"/>
      <c r="V86" s="84">
        <f t="shared" ca="1" si="37"/>
        <v>0</v>
      </c>
      <c r="W86" s="148"/>
      <c r="X86" s="227"/>
      <c r="Y86" s="112"/>
      <c r="Z86" s="112"/>
      <c r="AA86" s="112"/>
      <c r="AB86" s="112"/>
      <c r="AC86" s="112"/>
      <c r="AD86" s="112"/>
      <c r="AE86" s="112"/>
      <c r="AF86" s="112"/>
      <c r="AG86" s="112"/>
      <c r="AH86" s="112"/>
      <c r="AI86" s="112"/>
      <c r="AJ86" s="112"/>
      <c r="AK86" s="112"/>
      <c r="AL86" s="112"/>
      <c r="AM86" s="112"/>
      <c r="AN86" s="112"/>
      <c r="AO86" s="112"/>
      <c r="AP86" s="112"/>
      <c r="AQ86" s="112"/>
      <c r="AR86" s="112"/>
      <c r="AS86" s="112"/>
    </row>
    <row r="87" spans="1:45" s="33" customFormat="1" ht="20.149999999999999" customHeight="1" x14ac:dyDescent="0.35">
      <c r="A87" s="285"/>
      <c r="B87" s="285"/>
      <c r="C87" s="31" t="s">
        <v>107</v>
      </c>
      <c r="D87" s="352"/>
      <c r="E87" s="27" t="str">
        <f ca="1"/>
        <v>Speelgoed en cadeaus voor kinderen</v>
      </c>
      <c r="F87" s="142"/>
      <c r="G87" s="340"/>
      <c r="H87" s="40" t="s">
        <v>0</v>
      </c>
      <c r="I87" s="41">
        <f>'1-6 maanden'!I87</f>
        <v>0</v>
      </c>
      <c r="J87" s="340"/>
      <c r="K87" s="40" t="s">
        <v>0</v>
      </c>
      <c r="L87" s="84">
        <f t="shared" ca="1" si="32"/>
        <v>0</v>
      </c>
      <c r="M87" s="23"/>
      <c r="N87" s="84">
        <f t="shared" ca="1" si="33"/>
        <v>0</v>
      </c>
      <c r="O87" s="182"/>
      <c r="P87" s="186">
        <f t="shared" ca="1" si="34"/>
        <v>0</v>
      </c>
      <c r="Q87" s="23"/>
      <c r="R87" s="186">
        <f t="shared" ca="1" si="35"/>
        <v>0</v>
      </c>
      <c r="S87" s="23"/>
      <c r="T87" s="186">
        <f t="shared" ca="1" si="36"/>
        <v>0</v>
      </c>
      <c r="U87" s="23"/>
      <c r="V87" s="84">
        <f t="shared" ca="1" si="37"/>
        <v>0</v>
      </c>
      <c r="W87" s="148"/>
      <c r="X87" s="227"/>
      <c r="Y87" s="112"/>
      <c r="Z87" s="112"/>
      <c r="AA87" s="112"/>
      <c r="AB87" s="112"/>
      <c r="AC87" s="112"/>
      <c r="AD87" s="112"/>
      <c r="AE87" s="112"/>
      <c r="AF87" s="112"/>
      <c r="AG87" s="112"/>
      <c r="AH87" s="112"/>
      <c r="AI87" s="112"/>
      <c r="AJ87" s="112"/>
      <c r="AK87" s="112"/>
      <c r="AL87" s="112"/>
      <c r="AM87" s="112"/>
      <c r="AN87" s="112"/>
      <c r="AO87" s="112"/>
      <c r="AP87" s="112"/>
      <c r="AQ87" s="112"/>
      <c r="AR87" s="112"/>
      <c r="AS87" s="112"/>
    </row>
    <row r="88" spans="1:45" s="33" customFormat="1" ht="20.149999999999999" customHeight="1" x14ac:dyDescent="0.35">
      <c r="A88" s="285"/>
      <c r="B88" s="285"/>
      <c r="C88" s="31" t="s">
        <v>107</v>
      </c>
      <c r="D88" s="352"/>
      <c r="E88" s="27" t="str">
        <f ca="1"/>
        <v>Overige</v>
      </c>
      <c r="F88" s="142"/>
      <c r="G88" s="340"/>
      <c r="H88" s="40" t="s">
        <v>0</v>
      </c>
      <c r="I88" s="41">
        <f>'1-6 maanden'!I88</f>
        <v>0</v>
      </c>
      <c r="J88" s="340"/>
      <c r="K88" s="40" t="s">
        <v>0</v>
      </c>
      <c r="L88" s="84">
        <f t="shared" ca="1" si="32"/>
        <v>0</v>
      </c>
      <c r="M88" s="23"/>
      <c r="N88" s="84">
        <f t="shared" ca="1" si="33"/>
        <v>0</v>
      </c>
      <c r="O88" s="182"/>
      <c r="P88" s="186">
        <f t="shared" ca="1" si="34"/>
        <v>0</v>
      </c>
      <c r="Q88" s="23"/>
      <c r="R88" s="186">
        <f t="shared" ca="1" si="35"/>
        <v>0</v>
      </c>
      <c r="S88" s="23"/>
      <c r="T88" s="186">
        <f t="shared" ca="1" si="36"/>
        <v>0</v>
      </c>
      <c r="U88" s="23"/>
      <c r="V88" s="84">
        <f t="shared" ca="1" si="37"/>
        <v>0</v>
      </c>
      <c r="W88" s="148"/>
      <c r="X88" s="227"/>
      <c r="Y88" s="112"/>
      <c r="Z88" s="112"/>
      <c r="AA88" s="112"/>
      <c r="AB88" s="112"/>
      <c r="AC88" s="112"/>
      <c r="AD88" s="112"/>
      <c r="AE88" s="112"/>
      <c r="AF88" s="112"/>
      <c r="AG88" s="112"/>
      <c r="AH88" s="112"/>
      <c r="AI88" s="112"/>
      <c r="AJ88" s="112"/>
      <c r="AK88" s="112"/>
      <c r="AL88" s="112"/>
      <c r="AM88" s="112"/>
      <c r="AN88" s="112"/>
      <c r="AO88" s="112"/>
      <c r="AP88" s="112"/>
      <c r="AQ88" s="112"/>
      <c r="AR88" s="112"/>
      <c r="AS88" s="112"/>
    </row>
    <row r="89" spans="1:45" s="33" customFormat="1" ht="20.149999999999999" customHeight="1" x14ac:dyDescent="0.35">
      <c r="A89" s="285"/>
      <c r="B89" s="285"/>
      <c r="C89" s="31" t="s">
        <v>107</v>
      </c>
      <c r="D89" s="352"/>
      <c r="E89" s="27" t="str">
        <f ca="1"/>
        <v>……………………….</v>
      </c>
      <c r="F89" s="142"/>
      <c r="G89" s="340"/>
      <c r="H89" s="40" t="s">
        <v>0</v>
      </c>
      <c r="I89" s="41">
        <f>'1-6 maanden'!I89</f>
        <v>0</v>
      </c>
      <c r="J89" s="340"/>
      <c r="K89" s="40" t="s">
        <v>0</v>
      </c>
      <c r="L89" s="84">
        <f t="shared" ca="1" si="32"/>
        <v>0</v>
      </c>
      <c r="M89" s="23"/>
      <c r="N89" s="84">
        <f t="shared" ca="1" si="33"/>
        <v>0</v>
      </c>
      <c r="O89" s="182"/>
      <c r="P89" s="186">
        <f t="shared" ca="1" si="34"/>
        <v>0</v>
      </c>
      <c r="Q89" s="23"/>
      <c r="R89" s="186">
        <f t="shared" ca="1" si="35"/>
        <v>0</v>
      </c>
      <c r="S89" s="23"/>
      <c r="T89" s="186">
        <f t="shared" ca="1" si="36"/>
        <v>0</v>
      </c>
      <c r="U89" s="23"/>
      <c r="V89" s="84">
        <f t="shared" ca="1" si="37"/>
        <v>0</v>
      </c>
      <c r="W89" s="148"/>
      <c r="X89" s="227"/>
      <c r="Y89" s="112"/>
      <c r="Z89" s="112"/>
      <c r="AA89" s="112"/>
      <c r="AB89" s="112"/>
      <c r="AC89" s="112"/>
      <c r="AD89" s="112"/>
      <c r="AE89" s="112"/>
      <c r="AF89" s="112"/>
      <c r="AG89" s="112"/>
      <c r="AH89" s="112"/>
      <c r="AI89" s="112"/>
      <c r="AJ89" s="112"/>
      <c r="AK89" s="112"/>
      <c r="AL89" s="112"/>
      <c r="AM89" s="112"/>
      <c r="AN89" s="112"/>
      <c r="AO89" s="112"/>
      <c r="AP89" s="112"/>
      <c r="AQ89" s="112"/>
      <c r="AR89" s="112"/>
      <c r="AS89" s="112"/>
    </row>
    <row r="90" spans="1:45" s="33" customFormat="1" ht="20.149999999999999" customHeight="1" x14ac:dyDescent="0.35">
      <c r="A90" s="285"/>
      <c r="B90" s="285"/>
      <c r="C90" s="31" t="s">
        <v>107</v>
      </c>
      <c r="D90" s="352"/>
      <c r="E90" s="27" t="str">
        <f ca="1"/>
        <v>……………………….</v>
      </c>
      <c r="F90" s="142"/>
      <c r="G90" s="340"/>
      <c r="H90" s="40" t="s">
        <v>0</v>
      </c>
      <c r="I90" s="41">
        <f>'1-6 maanden'!I90</f>
        <v>0</v>
      </c>
      <c r="J90" s="340"/>
      <c r="K90" s="40" t="s">
        <v>0</v>
      </c>
      <c r="L90" s="84">
        <f t="shared" ca="1" si="32"/>
        <v>0</v>
      </c>
      <c r="M90" s="23"/>
      <c r="N90" s="84">
        <f t="shared" ca="1" si="33"/>
        <v>0</v>
      </c>
      <c r="O90" s="182"/>
      <c r="P90" s="186">
        <f t="shared" ca="1" si="34"/>
        <v>0</v>
      </c>
      <c r="Q90" s="23"/>
      <c r="R90" s="186">
        <f t="shared" ca="1" si="35"/>
        <v>0</v>
      </c>
      <c r="S90" s="23"/>
      <c r="T90" s="186">
        <f t="shared" ca="1" si="36"/>
        <v>0</v>
      </c>
      <c r="U90" s="23"/>
      <c r="V90" s="84">
        <f t="shared" ca="1" si="37"/>
        <v>0</v>
      </c>
      <c r="W90" s="148"/>
      <c r="X90" s="227"/>
      <c r="Y90" s="112"/>
      <c r="Z90" s="112"/>
      <c r="AA90" s="112"/>
      <c r="AB90" s="112"/>
      <c r="AC90" s="112"/>
      <c r="AD90" s="112"/>
      <c r="AE90" s="112"/>
      <c r="AF90" s="112"/>
      <c r="AG90" s="112"/>
      <c r="AH90" s="112"/>
      <c r="AI90" s="112"/>
      <c r="AJ90" s="112"/>
      <c r="AK90" s="112"/>
      <c r="AL90" s="112"/>
      <c r="AM90" s="112"/>
      <c r="AN90" s="112"/>
      <c r="AO90" s="112"/>
      <c r="AP90" s="112"/>
      <c r="AQ90" s="112"/>
      <c r="AR90" s="112"/>
      <c r="AS90" s="112"/>
    </row>
    <row r="91" spans="1:45" s="33" customFormat="1" ht="20.149999999999999" customHeight="1" thickBot="1" x14ac:dyDescent="0.4">
      <c r="A91" s="285"/>
      <c r="B91" s="285"/>
      <c r="C91" s="31" t="s">
        <v>107</v>
      </c>
      <c r="D91" s="352"/>
      <c r="E91" s="27" t="str">
        <f ca="1"/>
        <v>……………………….</v>
      </c>
      <c r="F91" s="142"/>
      <c r="G91" s="340"/>
      <c r="H91" s="40" t="s">
        <v>0</v>
      </c>
      <c r="I91" s="43">
        <f>'1-6 maanden'!I91</f>
        <v>0</v>
      </c>
      <c r="J91" s="340"/>
      <c r="K91" s="40" t="s">
        <v>0</v>
      </c>
      <c r="L91" s="84">
        <f t="shared" ca="1" si="32"/>
        <v>0</v>
      </c>
      <c r="M91" s="23"/>
      <c r="N91" s="84">
        <f t="shared" ca="1" si="33"/>
        <v>0</v>
      </c>
      <c r="O91" s="182"/>
      <c r="P91" s="186">
        <f t="shared" ca="1" si="34"/>
        <v>0</v>
      </c>
      <c r="Q91" s="23"/>
      <c r="R91" s="186">
        <f t="shared" ca="1" si="35"/>
        <v>0</v>
      </c>
      <c r="S91" s="23"/>
      <c r="T91" s="186">
        <f t="shared" ca="1" si="36"/>
        <v>0</v>
      </c>
      <c r="U91" s="23"/>
      <c r="V91" s="84">
        <f t="shared" ca="1" si="37"/>
        <v>0</v>
      </c>
      <c r="W91" s="148"/>
      <c r="X91" s="227"/>
      <c r="Y91" s="112"/>
      <c r="Z91" s="112"/>
      <c r="AA91" s="112"/>
      <c r="AB91" s="112"/>
      <c r="AC91" s="112"/>
      <c r="AD91" s="112"/>
      <c r="AE91" s="112"/>
      <c r="AF91" s="112"/>
      <c r="AG91" s="112"/>
      <c r="AH91" s="112"/>
      <c r="AI91" s="112"/>
      <c r="AJ91" s="112"/>
      <c r="AK91" s="112"/>
      <c r="AL91" s="112"/>
      <c r="AM91" s="112"/>
      <c r="AN91" s="112"/>
      <c r="AO91" s="112"/>
      <c r="AP91" s="112"/>
      <c r="AQ91" s="112"/>
      <c r="AR91" s="112"/>
      <c r="AS91" s="112"/>
    </row>
    <row r="92" spans="1:45" s="33" customFormat="1" ht="20.149999999999999" customHeight="1" x14ac:dyDescent="0.35">
      <c r="A92" s="285"/>
      <c r="B92" s="285"/>
      <c r="C92" s="31" t="s">
        <v>107</v>
      </c>
      <c r="D92" s="504" t="s">
        <v>101</v>
      </c>
      <c r="E92" s="389"/>
      <c r="F92" s="390"/>
      <c r="G92" s="341"/>
      <c r="H92" s="44" t="s">
        <v>0</v>
      </c>
      <c r="I92" s="45">
        <f>SUBTOTAL(109,I81:I91)</f>
        <v>0</v>
      </c>
      <c r="J92" s="341"/>
      <c r="K92" s="44" t="s">
        <v>0</v>
      </c>
      <c r="L92" s="45">
        <f t="shared" ref="L92:W92" ca="1" si="38">SUBTOTAL(109,L81:L91)</f>
        <v>0</v>
      </c>
      <c r="M92" s="85">
        <f t="shared" si="38"/>
        <v>0</v>
      </c>
      <c r="N92" s="45">
        <f t="shared" ca="1" si="38"/>
        <v>0</v>
      </c>
      <c r="O92" s="85">
        <f t="shared" si="38"/>
        <v>0</v>
      </c>
      <c r="P92" s="45">
        <f t="shared" ca="1" si="38"/>
        <v>0</v>
      </c>
      <c r="Q92" s="85">
        <f t="shared" si="38"/>
        <v>0</v>
      </c>
      <c r="R92" s="45">
        <f t="shared" ca="1" si="38"/>
        <v>0</v>
      </c>
      <c r="S92" s="85">
        <f t="shared" si="38"/>
        <v>0</v>
      </c>
      <c r="T92" s="45">
        <f t="shared" ca="1" si="38"/>
        <v>0</v>
      </c>
      <c r="U92" s="85">
        <f t="shared" si="38"/>
        <v>0</v>
      </c>
      <c r="V92" s="45">
        <f t="shared" ca="1" si="38"/>
        <v>0</v>
      </c>
      <c r="W92" s="47">
        <f t="shared" si="38"/>
        <v>0</v>
      </c>
      <c r="X92" s="227"/>
      <c r="Y92" s="112"/>
      <c r="Z92" s="112"/>
      <c r="AA92" s="112"/>
      <c r="AB92" s="112"/>
      <c r="AC92" s="112"/>
      <c r="AD92" s="112"/>
      <c r="AE92" s="112"/>
      <c r="AF92" s="112"/>
      <c r="AG92" s="112"/>
      <c r="AH92" s="112"/>
      <c r="AI92" s="112"/>
      <c r="AJ92" s="112"/>
      <c r="AK92" s="112"/>
      <c r="AL92" s="112"/>
      <c r="AM92" s="112"/>
      <c r="AN92" s="112"/>
      <c r="AO92" s="112"/>
      <c r="AP92" s="112"/>
      <c r="AQ92" s="112"/>
      <c r="AR92" s="112"/>
      <c r="AS92" s="112"/>
    </row>
    <row r="93" spans="1:45" s="33" customFormat="1" ht="20.149999999999999" customHeight="1" x14ac:dyDescent="0.3">
      <c r="A93" s="285"/>
      <c r="B93" s="285"/>
      <c r="C93" s="31" t="s">
        <v>105</v>
      </c>
      <c r="D93" s="401" t="s">
        <v>95</v>
      </c>
      <c r="E93" s="402"/>
      <c r="F93" s="402"/>
      <c r="G93" s="422"/>
      <c r="H93" s="342" t="s">
        <v>72</v>
      </c>
      <c r="I93" s="343"/>
      <c r="J93" s="339"/>
      <c r="K93" s="561" t="e">
        <f ca="1">K18</f>
        <v>#VALUE!</v>
      </c>
      <c r="L93" s="562"/>
      <c r="M93" s="88" t="e">
        <f t="shared" ref="M93:W93" ca="1" si="39">M18</f>
        <v>#VALUE!</v>
      </c>
      <c r="N93" s="89" t="e">
        <f t="shared" ca="1" si="39"/>
        <v>#VALUE!</v>
      </c>
      <c r="O93" s="156" t="e">
        <f t="shared" ca="1" si="39"/>
        <v>#VALUE!</v>
      </c>
      <c r="P93" s="190" t="e">
        <f t="shared" ca="1" si="39"/>
        <v>#VALUE!</v>
      </c>
      <c r="Q93" s="191" t="e">
        <f t="shared" ca="1" si="39"/>
        <v>#VALUE!</v>
      </c>
      <c r="R93" s="190" t="e">
        <f t="shared" ca="1" si="39"/>
        <v>#VALUE!</v>
      </c>
      <c r="S93" s="191" t="e">
        <f t="shared" ca="1" si="39"/>
        <v>#VALUE!</v>
      </c>
      <c r="T93" s="190" t="e">
        <f t="shared" ca="1" si="39"/>
        <v>#VALUE!</v>
      </c>
      <c r="U93" s="191" t="e">
        <f t="shared" ca="1" si="39"/>
        <v>#VALUE!</v>
      </c>
      <c r="V93" s="89" t="e">
        <f t="shared" ca="1" si="39"/>
        <v>#VALUE!</v>
      </c>
      <c r="W93" s="52" t="e">
        <f t="shared" ca="1" si="39"/>
        <v>#VALUE!</v>
      </c>
      <c r="X93" s="229" t="s">
        <v>156</v>
      </c>
      <c r="Y93" s="112"/>
      <c r="Z93" s="112"/>
      <c r="AA93" s="112"/>
      <c r="AB93" s="112"/>
      <c r="AC93" s="112"/>
      <c r="AD93" s="112"/>
      <c r="AE93" s="112"/>
      <c r="AF93" s="112"/>
      <c r="AG93" s="112"/>
      <c r="AH93" s="112"/>
      <c r="AI93" s="112"/>
      <c r="AJ93" s="112"/>
      <c r="AK93" s="112"/>
      <c r="AL93" s="112"/>
      <c r="AM93" s="112"/>
      <c r="AN93" s="112"/>
      <c r="AO93" s="112"/>
      <c r="AP93" s="112"/>
      <c r="AQ93" s="112"/>
      <c r="AR93" s="112"/>
      <c r="AS93" s="112"/>
    </row>
    <row r="94" spans="1:45" s="33" customFormat="1" ht="20.149999999999999" customHeight="1" x14ac:dyDescent="0.35">
      <c r="A94" s="285"/>
      <c r="B94" s="285"/>
      <c r="C94" s="31" t="s">
        <v>105</v>
      </c>
      <c r="D94" s="508"/>
      <c r="E94" s="140" t="str">
        <f t="array" aca="1" ref="E94:E104" ca="1">'Komend jaar'!E94:F104</f>
        <v>Wegenbelasting</v>
      </c>
      <c r="F94" s="141"/>
      <c r="G94" s="340"/>
      <c r="H94" s="40" t="s">
        <v>0</v>
      </c>
      <c r="I94" s="41">
        <f>'1-6 maanden'!I94</f>
        <v>0</v>
      </c>
      <c r="J94" s="340"/>
      <c r="K94" s="40" t="s">
        <v>0</v>
      </c>
      <c r="L94" s="84">
        <f ca="1">INDIRECT("'Komend jaar'!R:R",ROW())</f>
        <v>0</v>
      </c>
      <c r="M94" s="23">
        <v>0</v>
      </c>
      <c r="N94" s="84">
        <f ca="1">INDIRECT("'Komend jaar'!S:S",ROW())</f>
        <v>0</v>
      </c>
      <c r="O94" s="182"/>
      <c r="P94" s="186">
        <f ca="1">INDIRECT("'Komend jaar'!T:T",ROW())</f>
        <v>0</v>
      </c>
      <c r="Q94" s="193"/>
      <c r="R94" s="186">
        <f ca="1">INDIRECT("'Komend jaar'!U:U",ROW())</f>
        <v>0</v>
      </c>
      <c r="S94" s="193"/>
      <c r="T94" s="186">
        <f ca="1">INDIRECT("'Komend jaar'!V:V",ROW())</f>
        <v>0</v>
      </c>
      <c r="U94" s="193"/>
      <c r="V94" s="84">
        <f ca="1">INDIRECT("'Komend jaar'!W:W",ROW())</f>
        <v>0</v>
      </c>
      <c r="W94" s="136"/>
      <c r="X94" s="227"/>
      <c r="Y94" s="112"/>
      <c r="Z94" s="112"/>
      <c r="AA94" s="112"/>
      <c r="AB94" s="112"/>
      <c r="AC94" s="112"/>
      <c r="AD94" s="112"/>
      <c r="AE94" s="112"/>
      <c r="AF94" s="112"/>
      <c r="AG94" s="112"/>
      <c r="AH94" s="112"/>
      <c r="AI94" s="112"/>
      <c r="AJ94" s="112"/>
      <c r="AK94" s="112"/>
      <c r="AL94" s="112"/>
      <c r="AM94" s="112"/>
      <c r="AN94" s="112"/>
      <c r="AO94" s="112"/>
      <c r="AP94" s="112"/>
      <c r="AQ94" s="112"/>
      <c r="AR94" s="112"/>
      <c r="AS94" s="112"/>
    </row>
    <row r="95" spans="1:45" s="33" customFormat="1" ht="20.149999999999999" customHeight="1" x14ac:dyDescent="0.35">
      <c r="A95" s="285"/>
      <c r="B95" s="285"/>
      <c r="C95" s="31" t="s">
        <v>105</v>
      </c>
      <c r="D95" s="352"/>
      <c r="E95" s="27" t="str">
        <f ca="1"/>
        <v>Autoverzekering</v>
      </c>
      <c r="F95" s="142"/>
      <c r="G95" s="340"/>
      <c r="H95" s="40" t="s">
        <v>0</v>
      </c>
      <c r="I95" s="41">
        <f>'1-6 maanden'!I95</f>
        <v>0</v>
      </c>
      <c r="J95" s="340"/>
      <c r="K95" s="40" t="s">
        <v>0</v>
      </c>
      <c r="L95" s="84">
        <f t="shared" ref="L95:L104" ca="1" si="40">INDIRECT("'Komend jaar'!R:R",ROW())</f>
        <v>0</v>
      </c>
      <c r="M95" s="23"/>
      <c r="N95" s="84">
        <f t="shared" ref="N95:N104" ca="1" si="41">INDIRECT("'Komend jaar'!S:S",ROW())</f>
        <v>0</v>
      </c>
      <c r="O95" s="182"/>
      <c r="P95" s="186">
        <f t="shared" ref="P95:P104" ca="1" si="42">INDIRECT("'Komend jaar'!T:T",ROW())</f>
        <v>0</v>
      </c>
      <c r="Q95" s="23"/>
      <c r="R95" s="186">
        <f t="shared" ref="R95:R104" ca="1" si="43">INDIRECT("'Komend jaar'!U:U",ROW())</f>
        <v>0</v>
      </c>
      <c r="S95" s="23"/>
      <c r="T95" s="186">
        <f t="shared" ref="T95:T104" ca="1" si="44">INDIRECT("'Komend jaar'!V:V",ROW())</f>
        <v>0</v>
      </c>
      <c r="U95" s="23"/>
      <c r="V95" s="84">
        <f t="shared" ref="V95:V104" ca="1" si="45">INDIRECT("'Komend jaar'!W:W",ROW())</f>
        <v>0</v>
      </c>
      <c r="W95" s="148"/>
      <c r="X95" s="227"/>
      <c r="Y95" s="112"/>
      <c r="Z95" s="112"/>
      <c r="AA95" s="112"/>
      <c r="AB95" s="112"/>
      <c r="AC95" s="112"/>
      <c r="AD95" s="112"/>
      <c r="AE95" s="112"/>
      <c r="AF95" s="112"/>
      <c r="AG95" s="112"/>
      <c r="AH95" s="112"/>
      <c r="AI95" s="112"/>
      <c r="AJ95" s="112"/>
      <c r="AK95" s="112"/>
      <c r="AL95" s="112"/>
      <c r="AM95" s="112"/>
      <c r="AN95" s="112"/>
      <c r="AO95" s="112"/>
      <c r="AP95" s="112"/>
      <c r="AQ95" s="112"/>
      <c r="AR95" s="112"/>
      <c r="AS95" s="112"/>
    </row>
    <row r="96" spans="1:45" s="33" customFormat="1" ht="20.149999999999999" customHeight="1" x14ac:dyDescent="0.35">
      <c r="A96" s="285"/>
      <c r="B96" s="285"/>
      <c r="C96" s="31" t="s">
        <v>105</v>
      </c>
      <c r="D96" s="352"/>
      <c r="E96" s="27" t="str">
        <f ca="1"/>
        <v>APK-keuring/onderhoud</v>
      </c>
      <c r="F96" s="142"/>
      <c r="G96" s="340"/>
      <c r="H96" s="40" t="s">
        <v>0</v>
      </c>
      <c r="I96" s="41">
        <f>'1-6 maanden'!I96</f>
        <v>0</v>
      </c>
      <c r="J96" s="340"/>
      <c r="K96" s="40" t="s">
        <v>0</v>
      </c>
      <c r="L96" s="84">
        <f t="shared" ca="1" si="40"/>
        <v>0</v>
      </c>
      <c r="M96" s="23"/>
      <c r="N96" s="84">
        <f t="shared" ca="1" si="41"/>
        <v>0</v>
      </c>
      <c r="O96" s="182"/>
      <c r="P96" s="186">
        <f t="shared" ca="1" si="42"/>
        <v>0</v>
      </c>
      <c r="Q96" s="23"/>
      <c r="R96" s="186">
        <f t="shared" ca="1" si="43"/>
        <v>0</v>
      </c>
      <c r="S96" s="23"/>
      <c r="T96" s="186">
        <f t="shared" ca="1" si="44"/>
        <v>0</v>
      </c>
      <c r="U96" s="23"/>
      <c r="V96" s="84">
        <f t="shared" ca="1" si="45"/>
        <v>0</v>
      </c>
      <c r="W96" s="148"/>
      <c r="X96" s="227"/>
      <c r="Y96" s="112"/>
      <c r="Z96" s="112"/>
      <c r="AA96" s="112"/>
      <c r="AB96" s="112"/>
      <c r="AC96" s="112"/>
      <c r="AD96" s="112"/>
      <c r="AE96" s="112"/>
      <c r="AF96" s="112"/>
      <c r="AG96" s="112"/>
      <c r="AH96" s="112"/>
      <c r="AI96" s="112"/>
      <c r="AJ96" s="112"/>
      <c r="AK96" s="112"/>
      <c r="AL96" s="112"/>
      <c r="AM96" s="112"/>
      <c r="AN96" s="112"/>
      <c r="AO96" s="112"/>
      <c r="AP96" s="112"/>
      <c r="AQ96" s="112"/>
      <c r="AR96" s="112"/>
      <c r="AS96" s="112"/>
    </row>
    <row r="97" spans="1:45" s="33" customFormat="1" ht="20.149999999999999" customHeight="1" x14ac:dyDescent="0.35">
      <c r="A97" s="285"/>
      <c r="B97" s="285"/>
      <c r="C97" s="31" t="s">
        <v>105</v>
      </c>
      <c r="D97" s="352"/>
      <c r="E97" s="27" t="str">
        <f ca="1"/>
        <v>Brandstof</v>
      </c>
      <c r="F97" s="142"/>
      <c r="G97" s="340"/>
      <c r="H97" s="40" t="s">
        <v>0</v>
      </c>
      <c r="I97" s="41">
        <f>'1-6 maanden'!I97</f>
        <v>0</v>
      </c>
      <c r="J97" s="340"/>
      <c r="K97" s="40" t="s">
        <v>0</v>
      </c>
      <c r="L97" s="84">
        <f t="shared" ca="1" si="40"/>
        <v>0</v>
      </c>
      <c r="M97" s="23"/>
      <c r="N97" s="84">
        <f t="shared" ca="1" si="41"/>
        <v>0</v>
      </c>
      <c r="O97" s="182"/>
      <c r="P97" s="186">
        <f t="shared" ca="1" si="42"/>
        <v>0</v>
      </c>
      <c r="Q97" s="23"/>
      <c r="R97" s="186">
        <f t="shared" ca="1" si="43"/>
        <v>0</v>
      </c>
      <c r="S97" s="23"/>
      <c r="T97" s="186">
        <f t="shared" ca="1" si="44"/>
        <v>0</v>
      </c>
      <c r="U97" s="23"/>
      <c r="V97" s="84">
        <f t="shared" ca="1" si="45"/>
        <v>0</v>
      </c>
      <c r="W97" s="148"/>
      <c r="X97" s="227"/>
      <c r="Y97" s="112"/>
      <c r="Z97" s="112"/>
      <c r="AA97" s="112"/>
      <c r="AB97" s="112"/>
      <c r="AC97" s="112"/>
      <c r="AD97" s="112"/>
      <c r="AE97" s="112"/>
      <c r="AF97" s="112"/>
      <c r="AG97" s="112"/>
      <c r="AH97" s="112"/>
      <c r="AI97" s="112"/>
      <c r="AJ97" s="112"/>
      <c r="AK97" s="112"/>
      <c r="AL97" s="112"/>
      <c r="AM97" s="112"/>
      <c r="AN97" s="112"/>
      <c r="AO97" s="112"/>
      <c r="AP97" s="112"/>
      <c r="AQ97" s="112"/>
      <c r="AR97" s="112"/>
      <c r="AS97" s="112"/>
    </row>
    <row r="98" spans="1:45" s="33" customFormat="1" ht="20.149999999999999" customHeight="1" x14ac:dyDescent="0.35">
      <c r="A98" s="285"/>
      <c r="B98" s="285"/>
      <c r="C98" s="31" t="s">
        <v>105</v>
      </c>
      <c r="D98" s="352"/>
      <c r="E98" s="27" t="str">
        <f ca="1"/>
        <v>Lidmaatschap ANWB/RouteMobiel</v>
      </c>
      <c r="F98" s="142"/>
      <c r="G98" s="340"/>
      <c r="H98" s="40" t="s">
        <v>0</v>
      </c>
      <c r="I98" s="41">
        <f>'1-6 maanden'!I98</f>
        <v>0</v>
      </c>
      <c r="J98" s="340"/>
      <c r="K98" s="40" t="s">
        <v>0</v>
      </c>
      <c r="L98" s="84">
        <f t="shared" ca="1" si="40"/>
        <v>0</v>
      </c>
      <c r="M98" s="23"/>
      <c r="N98" s="84">
        <f t="shared" ca="1" si="41"/>
        <v>0</v>
      </c>
      <c r="O98" s="182"/>
      <c r="P98" s="186">
        <f t="shared" ca="1" si="42"/>
        <v>0</v>
      </c>
      <c r="Q98" s="23"/>
      <c r="R98" s="186">
        <f t="shared" ca="1" si="43"/>
        <v>0</v>
      </c>
      <c r="S98" s="23"/>
      <c r="T98" s="186">
        <f t="shared" ca="1" si="44"/>
        <v>0</v>
      </c>
      <c r="U98" s="23"/>
      <c r="V98" s="84">
        <f t="shared" ca="1" si="45"/>
        <v>0</v>
      </c>
      <c r="W98" s="148"/>
      <c r="X98" s="227"/>
      <c r="Y98" s="112"/>
      <c r="Z98" s="112"/>
      <c r="AA98" s="112"/>
      <c r="AB98" s="112"/>
      <c r="AC98" s="112"/>
      <c r="AD98" s="112"/>
      <c r="AE98" s="112"/>
      <c r="AF98" s="112"/>
      <c r="AG98" s="112"/>
      <c r="AH98" s="112"/>
      <c r="AI98" s="112"/>
      <c r="AJ98" s="112"/>
      <c r="AK98" s="112"/>
      <c r="AL98" s="112"/>
      <c r="AM98" s="112"/>
      <c r="AN98" s="112"/>
      <c r="AO98" s="112"/>
      <c r="AP98" s="112"/>
      <c r="AQ98" s="112"/>
      <c r="AR98" s="112"/>
      <c r="AS98" s="112"/>
    </row>
    <row r="99" spans="1:45" s="33" customFormat="1" ht="20.149999999999999" customHeight="1" x14ac:dyDescent="0.35">
      <c r="A99" s="285"/>
      <c r="B99" s="285"/>
      <c r="C99" s="31" t="s">
        <v>105</v>
      </c>
      <c r="D99" s="352"/>
      <c r="E99" s="27" t="str">
        <f ca="1"/>
        <v>Overige kosten (bijv. garagehuur)</v>
      </c>
      <c r="F99" s="142"/>
      <c r="G99" s="340"/>
      <c r="H99" s="40" t="s">
        <v>0</v>
      </c>
      <c r="I99" s="41">
        <f>'1-6 maanden'!I99</f>
        <v>0</v>
      </c>
      <c r="J99" s="340"/>
      <c r="K99" s="40" t="s">
        <v>0</v>
      </c>
      <c r="L99" s="84">
        <f t="shared" ca="1" si="40"/>
        <v>0</v>
      </c>
      <c r="M99" s="23"/>
      <c r="N99" s="84">
        <f t="shared" ca="1" si="41"/>
        <v>0</v>
      </c>
      <c r="O99" s="182"/>
      <c r="P99" s="186">
        <f t="shared" ca="1" si="42"/>
        <v>0</v>
      </c>
      <c r="Q99" s="23"/>
      <c r="R99" s="186">
        <f t="shared" ca="1" si="43"/>
        <v>0</v>
      </c>
      <c r="S99" s="23"/>
      <c r="T99" s="186">
        <f t="shared" ca="1" si="44"/>
        <v>0</v>
      </c>
      <c r="U99" s="23"/>
      <c r="V99" s="84">
        <f t="shared" ca="1" si="45"/>
        <v>0</v>
      </c>
      <c r="W99" s="148"/>
      <c r="X99" s="227"/>
      <c r="Y99" s="112"/>
      <c r="Z99" s="112"/>
      <c r="AA99" s="112"/>
      <c r="AB99" s="112"/>
      <c r="AC99" s="112"/>
      <c r="AD99" s="112"/>
      <c r="AE99" s="112"/>
      <c r="AF99" s="112"/>
      <c r="AG99" s="112"/>
      <c r="AH99" s="112"/>
      <c r="AI99" s="112"/>
      <c r="AJ99" s="112"/>
      <c r="AK99" s="112"/>
      <c r="AL99" s="112"/>
      <c r="AM99" s="112"/>
      <c r="AN99" s="112"/>
      <c r="AO99" s="112"/>
      <c r="AP99" s="112"/>
      <c r="AQ99" s="112"/>
      <c r="AR99" s="112"/>
      <c r="AS99" s="112"/>
    </row>
    <row r="100" spans="1:45" s="33" customFormat="1" ht="20.149999999999999" customHeight="1" x14ac:dyDescent="0.35">
      <c r="A100" s="285"/>
      <c r="B100" s="285"/>
      <c r="C100" s="31" t="s">
        <v>105</v>
      </c>
      <c r="D100" s="352"/>
      <c r="E100" s="27" t="str">
        <f ca="1"/>
        <v>Reiskosten openbaar vervoer</v>
      </c>
      <c r="F100" s="142"/>
      <c r="G100" s="340"/>
      <c r="H100" s="40" t="s">
        <v>0</v>
      </c>
      <c r="I100" s="41">
        <f>'1-6 maanden'!I100</f>
        <v>0</v>
      </c>
      <c r="J100" s="340"/>
      <c r="K100" s="40" t="s">
        <v>0</v>
      </c>
      <c r="L100" s="84">
        <f t="shared" ca="1" si="40"/>
        <v>0</v>
      </c>
      <c r="M100" s="23"/>
      <c r="N100" s="84">
        <f t="shared" ca="1" si="41"/>
        <v>0</v>
      </c>
      <c r="O100" s="182"/>
      <c r="P100" s="186">
        <f t="shared" ca="1" si="42"/>
        <v>0</v>
      </c>
      <c r="Q100" s="23"/>
      <c r="R100" s="186">
        <f t="shared" ca="1" si="43"/>
        <v>0</v>
      </c>
      <c r="S100" s="23"/>
      <c r="T100" s="186">
        <f t="shared" ca="1" si="44"/>
        <v>0</v>
      </c>
      <c r="U100" s="23"/>
      <c r="V100" s="84">
        <f t="shared" ca="1" si="45"/>
        <v>0</v>
      </c>
      <c r="W100" s="148"/>
      <c r="X100" s="227"/>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row>
    <row r="101" spans="1:45" s="33" customFormat="1" ht="20.149999999999999" customHeight="1" x14ac:dyDescent="0.35">
      <c r="A101" s="285"/>
      <c r="B101" s="285"/>
      <c r="C101" s="31" t="s">
        <v>105</v>
      </c>
      <c r="D101" s="352"/>
      <c r="E101" s="27" t="str">
        <f ca="1"/>
        <v>Overige</v>
      </c>
      <c r="F101" s="142"/>
      <c r="G101" s="340"/>
      <c r="H101" s="40" t="s">
        <v>0</v>
      </c>
      <c r="I101" s="41">
        <f>'1-6 maanden'!I101</f>
        <v>0</v>
      </c>
      <c r="J101" s="340"/>
      <c r="K101" s="40" t="s">
        <v>0</v>
      </c>
      <c r="L101" s="84">
        <f t="shared" ca="1" si="40"/>
        <v>0</v>
      </c>
      <c r="M101" s="23"/>
      <c r="N101" s="84">
        <f t="shared" ca="1" si="41"/>
        <v>0</v>
      </c>
      <c r="O101" s="182"/>
      <c r="P101" s="186">
        <f t="shared" ca="1" si="42"/>
        <v>0</v>
      </c>
      <c r="Q101" s="23"/>
      <c r="R101" s="186">
        <f t="shared" ca="1" si="43"/>
        <v>0</v>
      </c>
      <c r="S101" s="23"/>
      <c r="T101" s="186">
        <f t="shared" ca="1" si="44"/>
        <v>0</v>
      </c>
      <c r="U101" s="23"/>
      <c r="V101" s="84">
        <f t="shared" ca="1" si="45"/>
        <v>0</v>
      </c>
      <c r="W101" s="148"/>
      <c r="X101" s="227"/>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row>
    <row r="102" spans="1:45" s="33" customFormat="1" ht="20.149999999999999" customHeight="1" x14ac:dyDescent="0.35">
      <c r="A102" s="285"/>
      <c r="B102" s="285"/>
      <c r="C102" s="31" t="s">
        <v>105</v>
      </c>
      <c r="D102" s="352"/>
      <c r="E102" s="27" t="str">
        <f ca="1"/>
        <v>……………………….</v>
      </c>
      <c r="F102" s="142"/>
      <c r="G102" s="340"/>
      <c r="H102" s="40" t="s">
        <v>0</v>
      </c>
      <c r="I102" s="41">
        <f>'1-6 maanden'!I102</f>
        <v>0</v>
      </c>
      <c r="J102" s="340"/>
      <c r="K102" s="40" t="s">
        <v>0</v>
      </c>
      <c r="L102" s="84">
        <f t="shared" ca="1" si="40"/>
        <v>0</v>
      </c>
      <c r="M102" s="23"/>
      <c r="N102" s="84">
        <f t="shared" ca="1" si="41"/>
        <v>0</v>
      </c>
      <c r="O102" s="182"/>
      <c r="P102" s="186">
        <f t="shared" ca="1" si="42"/>
        <v>0</v>
      </c>
      <c r="Q102" s="23"/>
      <c r="R102" s="186">
        <f t="shared" ca="1" si="43"/>
        <v>0</v>
      </c>
      <c r="S102" s="23"/>
      <c r="T102" s="186">
        <f t="shared" ca="1" si="44"/>
        <v>0</v>
      </c>
      <c r="U102" s="23"/>
      <c r="V102" s="84">
        <f t="shared" ca="1" si="45"/>
        <v>0</v>
      </c>
      <c r="W102" s="148"/>
      <c r="X102" s="227"/>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row>
    <row r="103" spans="1:45" s="33" customFormat="1" ht="20.149999999999999" customHeight="1" x14ac:dyDescent="0.35">
      <c r="A103" s="285"/>
      <c r="B103" s="285"/>
      <c r="C103" s="31" t="s">
        <v>105</v>
      </c>
      <c r="D103" s="352"/>
      <c r="E103" s="27" t="str">
        <f ca="1"/>
        <v>……………………….</v>
      </c>
      <c r="F103" s="142"/>
      <c r="G103" s="340"/>
      <c r="H103" s="40" t="s">
        <v>0</v>
      </c>
      <c r="I103" s="41">
        <f>'1-6 maanden'!I103</f>
        <v>0</v>
      </c>
      <c r="J103" s="340"/>
      <c r="K103" s="40" t="s">
        <v>0</v>
      </c>
      <c r="L103" s="84">
        <f t="shared" ca="1" si="40"/>
        <v>0</v>
      </c>
      <c r="M103" s="23"/>
      <c r="N103" s="84">
        <f t="shared" ca="1" si="41"/>
        <v>0</v>
      </c>
      <c r="O103" s="182"/>
      <c r="P103" s="186">
        <f t="shared" ca="1" si="42"/>
        <v>0</v>
      </c>
      <c r="Q103" s="23"/>
      <c r="R103" s="186">
        <f t="shared" ca="1" si="43"/>
        <v>0</v>
      </c>
      <c r="S103" s="23"/>
      <c r="T103" s="186">
        <f t="shared" ca="1" si="44"/>
        <v>0</v>
      </c>
      <c r="U103" s="23"/>
      <c r="V103" s="84">
        <f t="shared" ca="1" si="45"/>
        <v>0</v>
      </c>
      <c r="W103" s="148"/>
      <c r="X103" s="227"/>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row>
    <row r="104" spans="1:45" s="33" customFormat="1" ht="20.149999999999999" customHeight="1" thickBot="1" x14ac:dyDescent="0.4">
      <c r="A104" s="285"/>
      <c r="B104" s="285"/>
      <c r="C104" s="31" t="s">
        <v>105</v>
      </c>
      <c r="D104" s="352"/>
      <c r="E104" s="27" t="str">
        <f ca="1"/>
        <v>……………………….</v>
      </c>
      <c r="F104" s="142"/>
      <c r="G104" s="340"/>
      <c r="H104" s="40" t="s">
        <v>0</v>
      </c>
      <c r="I104" s="43">
        <f>'1-6 maanden'!I104</f>
        <v>0</v>
      </c>
      <c r="J104" s="340"/>
      <c r="K104" s="40" t="s">
        <v>0</v>
      </c>
      <c r="L104" s="84">
        <f t="shared" ca="1" si="40"/>
        <v>0</v>
      </c>
      <c r="M104" s="23"/>
      <c r="N104" s="84">
        <f t="shared" ca="1" si="41"/>
        <v>0</v>
      </c>
      <c r="O104" s="182"/>
      <c r="P104" s="186">
        <f t="shared" ca="1" si="42"/>
        <v>0</v>
      </c>
      <c r="Q104" s="23"/>
      <c r="R104" s="186">
        <f t="shared" ca="1" si="43"/>
        <v>0</v>
      </c>
      <c r="S104" s="23"/>
      <c r="T104" s="186">
        <f t="shared" ca="1" si="44"/>
        <v>0</v>
      </c>
      <c r="U104" s="23"/>
      <c r="V104" s="84">
        <f t="shared" ca="1" si="45"/>
        <v>0</v>
      </c>
      <c r="W104" s="148"/>
      <c r="X104" s="227"/>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row>
    <row r="105" spans="1:45" s="33" customFormat="1" ht="20.149999999999999" customHeight="1" x14ac:dyDescent="0.35">
      <c r="A105" s="285"/>
      <c r="B105" s="285"/>
      <c r="C105" s="31" t="s">
        <v>105</v>
      </c>
      <c r="D105" s="504" t="s">
        <v>16</v>
      </c>
      <c r="E105" s="389"/>
      <c r="F105" s="390"/>
      <c r="G105" s="341"/>
      <c r="H105" s="44" t="s">
        <v>0</v>
      </c>
      <c r="I105" s="45">
        <f>SUBTOTAL(109,I94:I104)</f>
        <v>0</v>
      </c>
      <c r="J105" s="341"/>
      <c r="K105" s="44" t="s">
        <v>0</v>
      </c>
      <c r="L105" s="45">
        <f t="shared" ref="L105:W105" ca="1" si="46">SUBTOTAL(109,L94:L104)</f>
        <v>0</v>
      </c>
      <c r="M105" s="85">
        <f t="shared" si="46"/>
        <v>0</v>
      </c>
      <c r="N105" s="45">
        <f t="shared" ca="1" si="46"/>
        <v>0</v>
      </c>
      <c r="O105" s="85">
        <f t="shared" si="46"/>
        <v>0</v>
      </c>
      <c r="P105" s="45">
        <f t="shared" ca="1" si="46"/>
        <v>0</v>
      </c>
      <c r="Q105" s="85">
        <f t="shared" si="46"/>
        <v>0</v>
      </c>
      <c r="R105" s="45">
        <f t="shared" ca="1" si="46"/>
        <v>0</v>
      </c>
      <c r="S105" s="85">
        <f t="shared" si="46"/>
        <v>0</v>
      </c>
      <c r="T105" s="45">
        <f t="shared" ca="1" si="46"/>
        <v>0</v>
      </c>
      <c r="U105" s="85">
        <f t="shared" si="46"/>
        <v>0</v>
      </c>
      <c r="V105" s="45">
        <f t="shared" ca="1" si="46"/>
        <v>0</v>
      </c>
      <c r="W105" s="47">
        <f t="shared" si="46"/>
        <v>0</v>
      </c>
      <c r="X105" s="227"/>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row>
    <row r="106" spans="1:45" s="33" customFormat="1" ht="20.149999999999999" customHeight="1" x14ac:dyDescent="0.3">
      <c r="A106" s="285"/>
      <c r="B106" s="285"/>
      <c r="C106" s="31" t="s">
        <v>105</v>
      </c>
      <c r="D106" s="401" t="s">
        <v>96</v>
      </c>
      <c r="E106" s="402"/>
      <c r="F106" s="402"/>
      <c r="G106" s="53"/>
      <c r="H106" s="342" t="s">
        <v>72</v>
      </c>
      <c r="I106" s="343"/>
      <c r="J106" s="54"/>
      <c r="K106" s="561" t="e">
        <f ca="1">K18</f>
        <v>#VALUE!</v>
      </c>
      <c r="L106" s="562"/>
      <c r="M106" s="88" t="e">
        <f t="shared" ref="M106:W106" ca="1" si="47">M18</f>
        <v>#VALUE!</v>
      </c>
      <c r="N106" s="89" t="e">
        <f t="shared" ca="1" si="47"/>
        <v>#VALUE!</v>
      </c>
      <c r="O106" s="156" t="e">
        <f t="shared" ca="1" si="47"/>
        <v>#VALUE!</v>
      </c>
      <c r="P106" s="190" t="e">
        <f t="shared" ca="1" si="47"/>
        <v>#VALUE!</v>
      </c>
      <c r="Q106" s="191" t="e">
        <f t="shared" ca="1" si="47"/>
        <v>#VALUE!</v>
      </c>
      <c r="R106" s="190" t="e">
        <f t="shared" ca="1" si="47"/>
        <v>#VALUE!</v>
      </c>
      <c r="S106" s="191" t="e">
        <f t="shared" ca="1" si="47"/>
        <v>#VALUE!</v>
      </c>
      <c r="T106" s="190" t="e">
        <f t="shared" ca="1" si="47"/>
        <v>#VALUE!</v>
      </c>
      <c r="U106" s="191" t="e">
        <f t="shared" ca="1" si="47"/>
        <v>#VALUE!</v>
      </c>
      <c r="V106" s="89" t="e">
        <f t="shared" ca="1" si="47"/>
        <v>#VALUE!</v>
      </c>
      <c r="W106" s="52" t="e">
        <f t="shared" ca="1" si="47"/>
        <v>#VALUE!</v>
      </c>
      <c r="X106" s="229" t="s">
        <v>156</v>
      </c>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row>
    <row r="107" spans="1:45" s="33" customFormat="1" ht="20.149999999999999" customHeight="1" x14ac:dyDescent="0.35">
      <c r="A107" s="285"/>
      <c r="B107" s="285"/>
      <c r="C107" s="31" t="s">
        <v>105</v>
      </c>
      <c r="D107" s="508"/>
      <c r="E107" s="517" t="s">
        <v>18</v>
      </c>
      <c r="F107" s="518"/>
      <c r="G107" s="91"/>
      <c r="H107" s="56"/>
      <c r="I107" s="57"/>
      <c r="J107" s="91"/>
      <c r="K107" s="35"/>
      <c r="L107" s="36"/>
      <c r="M107" s="92"/>
      <c r="N107" s="36"/>
      <c r="O107" s="189"/>
      <c r="P107" s="192"/>
      <c r="Q107" s="92"/>
      <c r="R107" s="192"/>
      <c r="S107" s="92"/>
      <c r="T107" s="192"/>
      <c r="U107" s="92"/>
      <c r="V107" s="36"/>
      <c r="W107" s="93"/>
      <c r="X107" s="227"/>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row>
    <row r="108" spans="1:45" s="33" customFormat="1" ht="20.149999999999999" customHeight="1" x14ac:dyDescent="0.35">
      <c r="A108" s="285"/>
      <c r="B108" s="285"/>
      <c r="C108" s="31" t="s">
        <v>105</v>
      </c>
      <c r="D108" s="352"/>
      <c r="E108" s="140" t="str">
        <f t="array" aca="1" ref="E108:E118" ca="1">'Komend jaar'!E108:F118</f>
        <v>……………………….</v>
      </c>
      <c r="F108" s="144"/>
      <c r="G108" s="585"/>
      <c r="H108" s="40" t="s">
        <v>0</v>
      </c>
      <c r="I108" s="41">
        <f>'1-6 maanden'!I108</f>
        <v>0</v>
      </c>
      <c r="J108" s="585"/>
      <c r="K108" s="40" t="s">
        <v>0</v>
      </c>
      <c r="L108" s="84">
        <f ca="1">INDIRECT("'Komend jaar'!R:R",ROW())</f>
        <v>0</v>
      </c>
      <c r="M108" s="23">
        <v>0</v>
      </c>
      <c r="N108" s="84">
        <f ca="1">INDIRECT("'Komend jaar'!S:S",ROW())</f>
        <v>0</v>
      </c>
      <c r="O108" s="182"/>
      <c r="P108" s="186">
        <f ca="1">INDIRECT("'Komend jaar'!T:T",ROW())</f>
        <v>0</v>
      </c>
      <c r="Q108" s="193"/>
      <c r="R108" s="186">
        <f ca="1">INDIRECT("'Komend jaar'!U:U",ROW())</f>
        <v>0</v>
      </c>
      <c r="S108" s="193"/>
      <c r="T108" s="186">
        <f ca="1">INDIRECT("'Komend jaar'!V:V",ROW())</f>
        <v>0</v>
      </c>
      <c r="U108" s="193"/>
      <c r="V108" s="84">
        <f ca="1">INDIRECT("'Komend jaar'!W:W",ROW())</f>
        <v>0</v>
      </c>
      <c r="W108" s="136"/>
      <c r="X108" s="227"/>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row>
    <row r="109" spans="1:45" s="33" customFormat="1" ht="20.149999999999999" customHeight="1" x14ac:dyDescent="0.35">
      <c r="A109" s="285"/>
      <c r="B109" s="285"/>
      <c r="C109" s="31" t="s">
        <v>105</v>
      </c>
      <c r="D109" s="352"/>
      <c r="E109" s="27" t="str">
        <f ca="1"/>
        <v>……………………….</v>
      </c>
      <c r="F109" s="143"/>
      <c r="G109" s="340"/>
      <c r="H109" s="40" t="s">
        <v>0</v>
      </c>
      <c r="I109" s="41">
        <f>'1-6 maanden'!I109</f>
        <v>0</v>
      </c>
      <c r="J109" s="340"/>
      <c r="K109" s="40" t="s">
        <v>0</v>
      </c>
      <c r="L109" s="84">
        <f t="shared" ref="L109:L118" ca="1" si="48">INDIRECT("'Komend jaar'!R:R",ROW())</f>
        <v>0</v>
      </c>
      <c r="M109" s="23"/>
      <c r="N109" s="84">
        <f t="shared" ref="N109:N118" ca="1" si="49">INDIRECT("'Komend jaar'!S:S",ROW())</f>
        <v>0</v>
      </c>
      <c r="O109" s="182"/>
      <c r="P109" s="186">
        <f t="shared" ref="P109:P118" ca="1" si="50">INDIRECT("'Komend jaar'!T:T",ROW())</f>
        <v>0</v>
      </c>
      <c r="Q109" s="23"/>
      <c r="R109" s="186">
        <f t="shared" ref="R109:R118" ca="1" si="51">INDIRECT("'Komend jaar'!U:U",ROW())</f>
        <v>0</v>
      </c>
      <c r="S109" s="23"/>
      <c r="T109" s="186">
        <f t="shared" ref="T109:T118" ca="1" si="52">INDIRECT("'Komend jaar'!V:V",ROW())</f>
        <v>0</v>
      </c>
      <c r="U109" s="23"/>
      <c r="V109" s="84">
        <f t="shared" ref="V109:V118" ca="1" si="53">INDIRECT("'Komend jaar'!W:W",ROW())</f>
        <v>0</v>
      </c>
      <c r="W109" s="148"/>
      <c r="X109" s="227"/>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row>
    <row r="110" spans="1:45" s="33" customFormat="1" ht="20.149999999999999" customHeight="1" x14ac:dyDescent="0.35">
      <c r="A110" s="285"/>
      <c r="B110" s="285"/>
      <c r="C110" s="31" t="s">
        <v>105</v>
      </c>
      <c r="D110" s="352"/>
      <c r="E110" s="27" t="str">
        <f ca="1"/>
        <v>……………………….</v>
      </c>
      <c r="F110" s="143"/>
      <c r="G110" s="340"/>
      <c r="H110" s="40" t="s">
        <v>0</v>
      </c>
      <c r="I110" s="41">
        <f>'1-6 maanden'!I110</f>
        <v>0</v>
      </c>
      <c r="J110" s="340"/>
      <c r="K110" s="40" t="s">
        <v>0</v>
      </c>
      <c r="L110" s="84">
        <f t="shared" ca="1" si="48"/>
        <v>0</v>
      </c>
      <c r="M110" s="23"/>
      <c r="N110" s="84">
        <f t="shared" ca="1" si="49"/>
        <v>0</v>
      </c>
      <c r="O110" s="182"/>
      <c r="P110" s="186">
        <f t="shared" ca="1" si="50"/>
        <v>0</v>
      </c>
      <c r="Q110" s="23"/>
      <c r="R110" s="186">
        <f t="shared" ca="1" si="51"/>
        <v>0</v>
      </c>
      <c r="S110" s="23"/>
      <c r="T110" s="186">
        <f t="shared" ca="1" si="52"/>
        <v>0</v>
      </c>
      <c r="U110" s="23"/>
      <c r="V110" s="84">
        <f t="shared" ca="1" si="53"/>
        <v>0</v>
      </c>
      <c r="W110" s="148"/>
      <c r="X110" s="227"/>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row>
    <row r="111" spans="1:45" s="33" customFormat="1" ht="20.149999999999999" customHeight="1" x14ac:dyDescent="0.35">
      <c r="A111" s="285"/>
      <c r="B111" s="285"/>
      <c r="C111" s="31" t="s">
        <v>105</v>
      </c>
      <c r="D111" s="352"/>
      <c r="E111" s="27" t="str">
        <f ca="1"/>
        <v>……………………….</v>
      </c>
      <c r="F111" s="143"/>
      <c r="G111" s="340"/>
      <c r="H111" s="40" t="s">
        <v>0</v>
      </c>
      <c r="I111" s="41">
        <f>'1-6 maanden'!I111</f>
        <v>0</v>
      </c>
      <c r="J111" s="340"/>
      <c r="K111" s="40" t="s">
        <v>0</v>
      </c>
      <c r="L111" s="84">
        <f t="shared" ca="1" si="48"/>
        <v>0</v>
      </c>
      <c r="M111" s="23"/>
      <c r="N111" s="84">
        <f t="shared" ca="1" si="49"/>
        <v>0</v>
      </c>
      <c r="O111" s="182"/>
      <c r="P111" s="186">
        <f t="shared" ca="1" si="50"/>
        <v>0</v>
      </c>
      <c r="Q111" s="23"/>
      <c r="R111" s="186">
        <f t="shared" ca="1" si="51"/>
        <v>0</v>
      </c>
      <c r="S111" s="23"/>
      <c r="T111" s="186">
        <f t="shared" ca="1" si="52"/>
        <v>0</v>
      </c>
      <c r="U111" s="23"/>
      <c r="V111" s="84">
        <f t="shared" ca="1" si="53"/>
        <v>0</v>
      </c>
      <c r="W111" s="148"/>
      <c r="X111" s="227"/>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row>
    <row r="112" spans="1:45" s="33" customFormat="1" ht="20.149999999999999" customHeight="1" x14ac:dyDescent="0.35">
      <c r="A112" s="285"/>
      <c r="B112" s="285"/>
      <c r="C112" s="31" t="s">
        <v>105</v>
      </c>
      <c r="D112" s="352"/>
      <c r="E112" s="27" t="str">
        <f ca="1"/>
        <v>……………………….</v>
      </c>
      <c r="F112" s="143"/>
      <c r="G112" s="340"/>
      <c r="H112" s="40" t="s">
        <v>0</v>
      </c>
      <c r="I112" s="41">
        <f>'1-6 maanden'!I112</f>
        <v>0</v>
      </c>
      <c r="J112" s="340"/>
      <c r="K112" s="40" t="s">
        <v>0</v>
      </c>
      <c r="L112" s="84">
        <f t="shared" ca="1" si="48"/>
        <v>0</v>
      </c>
      <c r="M112" s="23"/>
      <c r="N112" s="84">
        <f t="shared" ca="1" si="49"/>
        <v>0</v>
      </c>
      <c r="O112" s="182"/>
      <c r="P112" s="186">
        <f t="shared" ca="1" si="50"/>
        <v>0</v>
      </c>
      <c r="Q112" s="23"/>
      <c r="R112" s="186">
        <f t="shared" ca="1" si="51"/>
        <v>0</v>
      </c>
      <c r="S112" s="23"/>
      <c r="T112" s="186">
        <f t="shared" ca="1" si="52"/>
        <v>0</v>
      </c>
      <c r="U112" s="23"/>
      <c r="V112" s="84">
        <f t="shared" ca="1" si="53"/>
        <v>0</v>
      </c>
      <c r="W112" s="148"/>
      <c r="X112" s="227"/>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row>
    <row r="113" spans="1:45" s="33" customFormat="1" ht="20.149999999999999" customHeight="1" x14ac:dyDescent="0.35">
      <c r="A113" s="285"/>
      <c r="B113" s="285"/>
      <c r="C113" s="31" t="s">
        <v>105</v>
      </c>
      <c r="D113" s="352"/>
      <c r="E113" s="27" t="str">
        <f ca="1"/>
        <v>……………………….</v>
      </c>
      <c r="F113" s="143"/>
      <c r="G113" s="340"/>
      <c r="H113" s="40" t="s">
        <v>0</v>
      </c>
      <c r="I113" s="41">
        <f>'1-6 maanden'!I113</f>
        <v>0</v>
      </c>
      <c r="J113" s="340"/>
      <c r="K113" s="40" t="s">
        <v>0</v>
      </c>
      <c r="L113" s="84">
        <f t="shared" ca="1" si="48"/>
        <v>0</v>
      </c>
      <c r="M113" s="23"/>
      <c r="N113" s="84">
        <f t="shared" ca="1" si="49"/>
        <v>0</v>
      </c>
      <c r="O113" s="182"/>
      <c r="P113" s="186">
        <f t="shared" ca="1" si="50"/>
        <v>0</v>
      </c>
      <c r="Q113" s="23"/>
      <c r="R113" s="186">
        <f t="shared" ca="1" si="51"/>
        <v>0</v>
      </c>
      <c r="S113" s="23"/>
      <c r="T113" s="186">
        <f t="shared" ca="1" si="52"/>
        <v>0</v>
      </c>
      <c r="U113" s="23"/>
      <c r="V113" s="84">
        <f t="shared" ca="1" si="53"/>
        <v>0</v>
      </c>
      <c r="W113" s="148"/>
      <c r="X113" s="227"/>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row>
    <row r="114" spans="1:45" s="33" customFormat="1" ht="20.149999999999999" customHeight="1" x14ac:dyDescent="0.35">
      <c r="A114" s="285"/>
      <c r="B114" s="285"/>
      <c r="C114" s="31" t="s">
        <v>105</v>
      </c>
      <c r="D114" s="352"/>
      <c r="E114" s="27" t="str">
        <f ca="1"/>
        <v>……………………….</v>
      </c>
      <c r="F114" s="143"/>
      <c r="G114" s="340"/>
      <c r="H114" s="40" t="s">
        <v>0</v>
      </c>
      <c r="I114" s="41">
        <f>'1-6 maanden'!I114</f>
        <v>0</v>
      </c>
      <c r="J114" s="340"/>
      <c r="K114" s="40" t="s">
        <v>0</v>
      </c>
      <c r="L114" s="84">
        <f t="shared" ca="1" si="48"/>
        <v>0</v>
      </c>
      <c r="M114" s="23"/>
      <c r="N114" s="84">
        <f t="shared" ca="1" si="49"/>
        <v>0</v>
      </c>
      <c r="O114" s="182"/>
      <c r="P114" s="186">
        <f t="shared" ca="1" si="50"/>
        <v>0</v>
      </c>
      <c r="Q114" s="23"/>
      <c r="R114" s="186">
        <f t="shared" ca="1" si="51"/>
        <v>0</v>
      </c>
      <c r="S114" s="23"/>
      <c r="T114" s="186">
        <f t="shared" ca="1" si="52"/>
        <v>0</v>
      </c>
      <c r="U114" s="23"/>
      <c r="V114" s="84">
        <f t="shared" ca="1" si="53"/>
        <v>0</v>
      </c>
      <c r="W114" s="148"/>
      <c r="X114" s="227"/>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row>
    <row r="115" spans="1:45" s="33" customFormat="1" ht="20.149999999999999" customHeight="1" x14ac:dyDescent="0.35">
      <c r="A115" s="285"/>
      <c r="B115" s="285"/>
      <c r="C115" s="31" t="s">
        <v>105</v>
      </c>
      <c r="D115" s="352"/>
      <c r="E115" s="27" t="str">
        <f ca="1"/>
        <v>……………………….</v>
      </c>
      <c r="F115" s="143"/>
      <c r="G115" s="340"/>
      <c r="H115" s="40" t="s">
        <v>0</v>
      </c>
      <c r="I115" s="41">
        <f>'1-6 maanden'!I115</f>
        <v>0</v>
      </c>
      <c r="J115" s="340"/>
      <c r="K115" s="40" t="s">
        <v>0</v>
      </c>
      <c r="L115" s="84">
        <f t="shared" ca="1" si="48"/>
        <v>0</v>
      </c>
      <c r="M115" s="23"/>
      <c r="N115" s="84">
        <f t="shared" ca="1" si="49"/>
        <v>0</v>
      </c>
      <c r="O115" s="182"/>
      <c r="P115" s="186">
        <f t="shared" ca="1" si="50"/>
        <v>0</v>
      </c>
      <c r="Q115" s="23"/>
      <c r="R115" s="186">
        <f t="shared" ca="1" si="51"/>
        <v>0</v>
      </c>
      <c r="S115" s="23"/>
      <c r="T115" s="186">
        <f t="shared" ca="1" si="52"/>
        <v>0</v>
      </c>
      <c r="U115" s="23"/>
      <c r="V115" s="84">
        <f t="shared" ca="1" si="53"/>
        <v>0</v>
      </c>
      <c r="W115" s="148"/>
      <c r="X115" s="227"/>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row>
    <row r="116" spans="1:45" s="33" customFormat="1" ht="20.149999999999999" customHeight="1" x14ac:dyDescent="0.35">
      <c r="A116" s="285"/>
      <c r="B116" s="285"/>
      <c r="C116" s="31" t="s">
        <v>105</v>
      </c>
      <c r="D116" s="352"/>
      <c r="E116" s="27" t="str">
        <f ca="1"/>
        <v>……………………….</v>
      </c>
      <c r="F116" s="143"/>
      <c r="G116" s="340"/>
      <c r="H116" s="40" t="s">
        <v>0</v>
      </c>
      <c r="I116" s="41">
        <f>'1-6 maanden'!I116</f>
        <v>0</v>
      </c>
      <c r="J116" s="340"/>
      <c r="K116" s="40" t="s">
        <v>0</v>
      </c>
      <c r="L116" s="84">
        <f t="shared" ca="1" si="48"/>
        <v>0</v>
      </c>
      <c r="M116" s="23"/>
      <c r="N116" s="84">
        <f t="shared" ca="1" si="49"/>
        <v>0</v>
      </c>
      <c r="O116" s="182"/>
      <c r="P116" s="186">
        <f t="shared" ca="1" si="50"/>
        <v>0</v>
      </c>
      <c r="Q116" s="23"/>
      <c r="R116" s="186">
        <f t="shared" ca="1" si="51"/>
        <v>0</v>
      </c>
      <c r="S116" s="23"/>
      <c r="T116" s="186">
        <f t="shared" ca="1" si="52"/>
        <v>0</v>
      </c>
      <c r="U116" s="23"/>
      <c r="V116" s="84">
        <f t="shared" ca="1" si="53"/>
        <v>0</v>
      </c>
      <c r="W116" s="148"/>
      <c r="X116" s="227"/>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row>
    <row r="117" spans="1:45" s="33" customFormat="1" ht="20.149999999999999" customHeight="1" x14ac:dyDescent="0.35">
      <c r="A117" s="285"/>
      <c r="B117" s="285"/>
      <c r="C117" s="31" t="s">
        <v>105</v>
      </c>
      <c r="D117" s="352"/>
      <c r="E117" s="27" t="str">
        <f ca="1"/>
        <v>……………………….</v>
      </c>
      <c r="F117" s="143"/>
      <c r="G117" s="340"/>
      <c r="H117" s="40" t="s">
        <v>0</v>
      </c>
      <c r="I117" s="41">
        <f>'1-6 maanden'!I117</f>
        <v>0</v>
      </c>
      <c r="J117" s="340"/>
      <c r="K117" s="40" t="s">
        <v>0</v>
      </c>
      <c r="L117" s="84">
        <f t="shared" ca="1" si="48"/>
        <v>0</v>
      </c>
      <c r="M117" s="23"/>
      <c r="N117" s="84">
        <f t="shared" ca="1" si="49"/>
        <v>0</v>
      </c>
      <c r="O117" s="182"/>
      <c r="P117" s="186">
        <f t="shared" ca="1" si="50"/>
        <v>0</v>
      </c>
      <c r="Q117" s="23"/>
      <c r="R117" s="186">
        <f t="shared" ca="1" si="51"/>
        <v>0</v>
      </c>
      <c r="S117" s="23"/>
      <c r="T117" s="186">
        <f t="shared" ca="1" si="52"/>
        <v>0</v>
      </c>
      <c r="U117" s="23"/>
      <c r="V117" s="84">
        <f t="shared" ca="1" si="53"/>
        <v>0</v>
      </c>
      <c r="W117" s="148"/>
      <c r="X117" s="227"/>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row>
    <row r="118" spans="1:45" s="33" customFormat="1" ht="20.149999999999999" customHeight="1" thickBot="1" x14ac:dyDescent="0.4">
      <c r="A118" s="285"/>
      <c r="B118" s="285"/>
      <c r="C118" s="31" t="s">
        <v>105</v>
      </c>
      <c r="D118" s="352"/>
      <c r="E118" s="27" t="str">
        <f ca="1"/>
        <v>……………………….</v>
      </c>
      <c r="F118" s="143"/>
      <c r="G118" s="340"/>
      <c r="H118" s="40" t="s">
        <v>0</v>
      </c>
      <c r="I118" s="43">
        <f>'1-6 maanden'!I118</f>
        <v>0</v>
      </c>
      <c r="J118" s="340"/>
      <c r="K118" s="40" t="s">
        <v>0</v>
      </c>
      <c r="L118" s="84">
        <f t="shared" ca="1" si="48"/>
        <v>0</v>
      </c>
      <c r="M118" s="23"/>
      <c r="N118" s="84">
        <f t="shared" ca="1" si="49"/>
        <v>0</v>
      </c>
      <c r="O118" s="182"/>
      <c r="P118" s="186">
        <f t="shared" ca="1" si="50"/>
        <v>0</v>
      </c>
      <c r="Q118" s="23"/>
      <c r="R118" s="186">
        <f t="shared" ca="1" si="51"/>
        <v>0</v>
      </c>
      <c r="S118" s="23"/>
      <c r="T118" s="186">
        <f t="shared" ca="1" si="52"/>
        <v>0</v>
      </c>
      <c r="U118" s="23"/>
      <c r="V118" s="84">
        <f t="shared" ca="1" si="53"/>
        <v>0</v>
      </c>
      <c r="W118" s="148"/>
      <c r="X118" s="227"/>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row>
    <row r="119" spans="1:45" s="33" customFormat="1" ht="20.149999999999999" customHeight="1" x14ac:dyDescent="0.35">
      <c r="A119" s="285"/>
      <c r="B119" s="285"/>
      <c r="C119" s="31" t="s">
        <v>105</v>
      </c>
      <c r="D119" s="504" t="s">
        <v>17</v>
      </c>
      <c r="E119" s="389"/>
      <c r="F119" s="390"/>
      <c r="G119" s="341"/>
      <c r="H119" s="44" t="s">
        <v>0</v>
      </c>
      <c r="I119" s="45">
        <f>SUBTOTAL(109,I108:I118)</f>
        <v>0</v>
      </c>
      <c r="J119" s="341"/>
      <c r="K119" s="44" t="s">
        <v>0</v>
      </c>
      <c r="L119" s="45">
        <f t="shared" ref="L119:W119" ca="1" si="54">SUBTOTAL(109,L107:L118)</f>
        <v>0</v>
      </c>
      <c r="M119" s="85">
        <f t="shared" si="54"/>
        <v>0</v>
      </c>
      <c r="N119" s="45">
        <f t="shared" ca="1" si="54"/>
        <v>0</v>
      </c>
      <c r="O119" s="85">
        <f t="shared" si="54"/>
        <v>0</v>
      </c>
      <c r="P119" s="45">
        <f t="shared" ca="1" si="54"/>
        <v>0</v>
      </c>
      <c r="Q119" s="85">
        <f t="shared" si="54"/>
        <v>0</v>
      </c>
      <c r="R119" s="45">
        <f t="shared" ca="1" si="54"/>
        <v>0</v>
      </c>
      <c r="S119" s="85">
        <f t="shared" si="54"/>
        <v>0</v>
      </c>
      <c r="T119" s="45">
        <f t="shared" ca="1" si="54"/>
        <v>0</v>
      </c>
      <c r="U119" s="85">
        <f t="shared" si="54"/>
        <v>0</v>
      </c>
      <c r="V119" s="45">
        <f t="shared" ca="1" si="54"/>
        <v>0</v>
      </c>
      <c r="W119" s="47">
        <f t="shared" si="54"/>
        <v>0</v>
      </c>
      <c r="X119" s="227"/>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row>
    <row r="120" spans="1:45" s="33" customFormat="1" ht="20.149999999999999" customHeight="1" thickBot="1" x14ac:dyDescent="0.4">
      <c r="A120" s="285"/>
      <c r="B120" s="285"/>
      <c r="C120" s="31" t="s">
        <v>105</v>
      </c>
      <c r="D120" s="425"/>
      <c r="E120" s="419"/>
      <c r="F120" s="419"/>
      <c r="G120" s="419"/>
      <c r="H120" s="419"/>
      <c r="I120" s="419"/>
      <c r="J120" s="419"/>
      <c r="K120" s="419"/>
      <c r="L120" s="419"/>
      <c r="M120" s="419"/>
      <c r="N120" s="419"/>
      <c r="O120" s="419"/>
      <c r="P120" s="419"/>
      <c r="Q120" s="419"/>
      <c r="R120" s="419"/>
      <c r="S120" s="419"/>
      <c r="T120" s="419"/>
      <c r="U120" s="419"/>
      <c r="V120" s="419"/>
      <c r="W120" s="419"/>
      <c r="X120" s="227"/>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row>
    <row r="121" spans="1:45" s="33" customFormat="1" ht="20.149999999999999" customHeight="1" thickBot="1" x14ac:dyDescent="0.4">
      <c r="A121" s="285"/>
      <c r="B121" s="285"/>
      <c r="C121" s="31" t="s">
        <v>105</v>
      </c>
      <c r="D121" s="386" t="s">
        <v>74</v>
      </c>
      <c r="E121" s="387"/>
      <c r="F121" s="387"/>
      <c r="G121" s="59"/>
      <c r="H121" s="60" t="s">
        <v>0</v>
      </c>
      <c r="I121" s="61">
        <f>I50+I62+I77+I92+I105+I119</f>
        <v>0</v>
      </c>
      <c r="J121" s="62"/>
      <c r="K121" s="60" t="s">
        <v>0</v>
      </c>
      <c r="L121" s="61">
        <f t="shared" ref="L121:W121" ca="1" si="55">L50+L62+L77+L92+L105+L119</f>
        <v>0</v>
      </c>
      <c r="M121" s="94">
        <f t="shared" si="55"/>
        <v>0</v>
      </c>
      <c r="N121" s="61">
        <f t="shared" ca="1" si="55"/>
        <v>0</v>
      </c>
      <c r="O121" s="94">
        <f t="shared" si="55"/>
        <v>0</v>
      </c>
      <c r="P121" s="61">
        <f t="shared" ca="1" si="55"/>
        <v>0</v>
      </c>
      <c r="Q121" s="94">
        <f t="shared" si="55"/>
        <v>0</v>
      </c>
      <c r="R121" s="61">
        <f t="shared" ca="1" si="55"/>
        <v>0</v>
      </c>
      <c r="S121" s="94">
        <f t="shared" si="55"/>
        <v>0</v>
      </c>
      <c r="T121" s="61">
        <f t="shared" ca="1" si="55"/>
        <v>0</v>
      </c>
      <c r="U121" s="94">
        <f t="shared" si="55"/>
        <v>0</v>
      </c>
      <c r="V121" s="61">
        <f t="shared" ca="1" si="55"/>
        <v>0</v>
      </c>
      <c r="W121" s="63">
        <f t="shared" si="55"/>
        <v>0</v>
      </c>
      <c r="X121" s="227"/>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row>
    <row r="122" spans="1:45" s="33" customFormat="1" ht="20.149999999999999" customHeight="1" x14ac:dyDescent="0.35">
      <c r="A122" s="285"/>
      <c r="B122" s="285"/>
      <c r="C122" s="31" t="s">
        <v>105</v>
      </c>
      <c r="D122" s="411"/>
      <c r="E122" s="412"/>
      <c r="F122" s="412"/>
      <c r="G122" s="412"/>
      <c r="H122" s="412"/>
      <c r="I122" s="412"/>
      <c r="J122" s="412"/>
      <c r="K122" s="412"/>
      <c r="L122" s="412"/>
      <c r="M122" s="412"/>
      <c r="N122" s="412"/>
      <c r="O122" s="412"/>
      <c r="P122" s="412"/>
      <c r="Q122" s="412"/>
      <c r="R122" s="412"/>
      <c r="S122" s="412"/>
      <c r="T122" s="412"/>
      <c r="U122" s="412"/>
      <c r="V122" s="412"/>
      <c r="W122" s="412"/>
      <c r="X122" s="227"/>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row>
    <row r="123" spans="1:45" s="32" customFormat="1" ht="99.9" customHeight="1" thickBot="1" x14ac:dyDescent="0.45">
      <c r="A123" s="285"/>
      <c r="B123" s="285"/>
      <c r="C123" s="31" t="s">
        <v>105</v>
      </c>
      <c r="D123" s="556" t="str">
        <f>D10</f>
        <v>Werkelijk</v>
      </c>
      <c r="E123" s="557"/>
      <c r="F123" s="86" t="e">
        <f ca="1">F10</f>
        <v>#VALUE!</v>
      </c>
      <c r="G123" s="567" t="str">
        <f>G10</f>
        <v>t/m</v>
      </c>
      <c r="H123" s="568"/>
      <c r="I123" s="568"/>
      <c r="J123" s="534" t="e">
        <f ca="1">J10</f>
        <v>#VALUE!</v>
      </c>
      <c r="K123" s="535"/>
      <c r="L123" s="535"/>
      <c r="M123" s="531"/>
      <c r="N123" s="531"/>
      <c r="O123" s="531"/>
      <c r="P123" s="531"/>
      <c r="Q123" s="531"/>
      <c r="R123" s="531"/>
      <c r="S123" s="531"/>
      <c r="T123" s="531"/>
      <c r="U123" s="531"/>
      <c r="V123" s="531"/>
      <c r="W123" s="531"/>
      <c r="X123" s="227"/>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row>
    <row r="124" spans="1:45" s="33" customFormat="1" ht="20.149999999999999" customHeight="1" thickBot="1" x14ac:dyDescent="0.4">
      <c r="A124" s="285"/>
      <c r="B124" s="285"/>
      <c r="C124" s="31" t="s">
        <v>105</v>
      </c>
      <c r="D124" s="431" t="s">
        <v>159</v>
      </c>
      <c r="E124" s="432"/>
      <c r="F124" s="432"/>
      <c r="G124" s="305"/>
      <c r="H124" s="248"/>
      <c r="I124" s="248"/>
      <c r="J124" s="541"/>
      <c r="K124" s="532" t="str">
        <f>K17</f>
        <v>Begroot</v>
      </c>
      <c r="L124" s="533"/>
      <c r="M124" s="80" t="str">
        <f t="shared" ref="M124:W125" si="56">M17</f>
        <v>Werkelijk</v>
      </c>
      <c r="N124" s="81" t="str">
        <f t="shared" si="56"/>
        <v>Begroot</v>
      </c>
      <c r="O124" s="158" t="str">
        <f t="shared" si="56"/>
        <v>Werkelijk</v>
      </c>
      <c r="P124" s="183" t="str">
        <f t="shared" si="56"/>
        <v>Begroot</v>
      </c>
      <c r="Q124" s="80" t="str">
        <f t="shared" si="56"/>
        <v>Werkelijk</v>
      </c>
      <c r="R124" s="183" t="str">
        <f t="shared" si="56"/>
        <v>Begroot</v>
      </c>
      <c r="S124" s="80" t="str">
        <f t="shared" si="56"/>
        <v>Werkelijk</v>
      </c>
      <c r="T124" s="183" t="str">
        <f t="shared" si="56"/>
        <v>Begroot</v>
      </c>
      <c r="U124" s="80" t="str">
        <f t="shared" si="56"/>
        <v>Werkelijk</v>
      </c>
      <c r="V124" s="81" t="str">
        <f t="shared" si="56"/>
        <v>Begroot</v>
      </c>
      <c r="W124" s="159" t="str">
        <f t="shared" si="56"/>
        <v>Werkelijk</v>
      </c>
      <c r="X124" s="227"/>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row>
    <row r="125" spans="1:45" s="33" customFormat="1" ht="20.149999999999999" customHeight="1" thickBot="1" x14ac:dyDescent="0.35">
      <c r="A125" s="285"/>
      <c r="B125" s="285"/>
      <c r="C125" s="31" t="s">
        <v>105</v>
      </c>
      <c r="D125" s="413"/>
      <c r="E125" s="414"/>
      <c r="F125" s="414"/>
      <c r="G125" s="381"/>
      <c r="H125" s="350" t="s">
        <v>72</v>
      </c>
      <c r="I125" s="351"/>
      <c r="J125" s="564"/>
      <c r="K125" s="539" t="e">
        <f ca="1">K18</f>
        <v>#VALUE!</v>
      </c>
      <c r="L125" s="540"/>
      <c r="M125" s="82" t="e">
        <f t="shared" ca="1" si="56"/>
        <v>#VALUE!</v>
      </c>
      <c r="N125" s="83" t="e">
        <f t="shared" ca="1" si="56"/>
        <v>#VALUE!</v>
      </c>
      <c r="O125" s="181" t="e">
        <f t="shared" ca="1" si="56"/>
        <v>#VALUE!</v>
      </c>
      <c r="P125" s="184" t="e">
        <f t="shared" ca="1" si="56"/>
        <v>#VALUE!</v>
      </c>
      <c r="Q125" s="185" t="e">
        <f t="shared" ca="1" si="56"/>
        <v>#VALUE!</v>
      </c>
      <c r="R125" s="184" t="e">
        <f t="shared" ca="1" si="56"/>
        <v>#VALUE!</v>
      </c>
      <c r="S125" s="185" t="e">
        <f t="shared" ca="1" si="56"/>
        <v>#VALUE!</v>
      </c>
      <c r="T125" s="184" t="e">
        <f t="shared" ca="1" si="56"/>
        <v>#VALUE!</v>
      </c>
      <c r="U125" s="185" t="e">
        <f t="shared" ca="1" si="56"/>
        <v>#VALUE!</v>
      </c>
      <c r="V125" s="83" t="e">
        <f t="shared" ca="1" si="56"/>
        <v>#VALUE!</v>
      </c>
      <c r="W125" s="160" t="e">
        <f t="shared" ca="1" si="56"/>
        <v>#VALUE!</v>
      </c>
      <c r="X125" s="228" t="s">
        <v>156</v>
      </c>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row>
    <row r="126" spans="1:45" s="33" customFormat="1" ht="20.149999999999999" customHeight="1" x14ac:dyDescent="0.35">
      <c r="A126" s="285"/>
      <c r="B126" s="285"/>
      <c r="C126" s="31" t="s">
        <v>105</v>
      </c>
      <c r="D126" s="139" t="str">
        <f t="array" aca="1" ref="D126:D136" ca="1">'Komend jaar'!D126:F136</f>
        <v>Kleding en schoenen</v>
      </c>
      <c r="E126" s="111"/>
      <c r="F126" s="111"/>
      <c r="G126" s="340"/>
      <c r="H126" s="40" t="s">
        <v>0</v>
      </c>
      <c r="I126" s="41">
        <f>'1-6 maanden'!I126</f>
        <v>0</v>
      </c>
      <c r="J126" s="340"/>
      <c r="K126" s="40" t="s">
        <v>0</v>
      </c>
      <c r="L126" s="84">
        <f ca="1">INDIRECT("'Komend jaar'!R:R",ROW())</f>
        <v>0</v>
      </c>
      <c r="M126" s="23">
        <v>0</v>
      </c>
      <c r="N126" s="84">
        <f ca="1">INDIRECT("'Komend jaar'!S:S",ROW())</f>
        <v>0</v>
      </c>
      <c r="O126" s="182"/>
      <c r="P126" s="186">
        <f ca="1">INDIRECT("'Komend jaar'!T:T",ROW())</f>
        <v>0</v>
      </c>
      <c r="Q126" s="187"/>
      <c r="R126" s="186">
        <f ca="1">INDIRECT("'Komend jaar'!U:U",ROW())</f>
        <v>0</v>
      </c>
      <c r="S126" s="187"/>
      <c r="T126" s="186">
        <f ca="1">INDIRECT("'Komend jaar'!V:V",ROW())</f>
        <v>0</v>
      </c>
      <c r="U126" s="187"/>
      <c r="V126" s="84">
        <f ca="1">INDIRECT("'Komend jaar'!W:W",ROW())</f>
        <v>0</v>
      </c>
      <c r="W126" s="147"/>
      <c r="X126" s="227"/>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row>
    <row r="127" spans="1:45" s="33" customFormat="1" ht="20.149999999999999" customHeight="1" x14ac:dyDescent="0.35">
      <c r="A127" s="285"/>
      <c r="B127" s="285"/>
      <c r="C127" s="31" t="s">
        <v>105</v>
      </c>
      <c r="D127" s="139" t="str">
        <f ca="1"/>
        <v>Vervanging auto/motor/fiets</v>
      </c>
      <c r="E127" s="111"/>
      <c r="F127" s="111"/>
      <c r="G127" s="340"/>
      <c r="H127" s="40" t="s">
        <v>0</v>
      </c>
      <c r="I127" s="41">
        <f>'1-6 maanden'!I127</f>
        <v>0</v>
      </c>
      <c r="J127" s="340"/>
      <c r="K127" s="40" t="s">
        <v>0</v>
      </c>
      <c r="L127" s="84">
        <f t="shared" ref="L127:L136" ca="1" si="57">INDIRECT("'Komend jaar'!R:R",ROW())</f>
        <v>0</v>
      </c>
      <c r="M127" s="23"/>
      <c r="N127" s="84">
        <f t="shared" ref="N127:N136" ca="1" si="58">INDIRECT("'Komend jaar'!S:S",ROW())</f>
        <v>0</v>
      </c>
      <c r="O127" s="182"/>
      <c r="P127" s="186">
        <f t="shared" ref="P127:P136" ca="1" si="59">INDIRECT("'Komend jaar'!T:T",ROW())</f>
        <v>0</v>
      </c>
      <c r="Q127" s="23"/>
      <c r="R127" s="186">
        <f t="shared" ref="R127:R136" ca="1" si="60">INDIRECT("'Komend jaar'!U:U",ROW())</f>
        <v>0</v>
      </c>
      <c r="S127" s="23"/>
      <c r="T127" s="186">
        <f t="shared" ref="T127:T136" ca="1" si="61">INDIRECT("'Komend jaar'!V:V",ROW())</f>
        <v>0</v>
      </c>
      <c r="U127" s="23"/>
      <c r="V127" s="84">
        <f t="shared" ref="V127:V136" ca="1" si="62">INDIRECT("'Komend jaar'!W:W",ROW())</f>
        <v>0</v>
      </c>
      <c r="W127" s="148"/>
      <c r="X127" s="227"/>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row>
    <row r="128" spans="1:45" s="33" customFormat="1" ht="20.149999999999999" customHeight="1" x14ac:dyDescent="0.35">
      <c r="A128" s="285"/>
      <c r="B128" s="285"/>
      <c r="C128" s="31" t="s">
        <v>105</v>
      </c>
      <c r="D128" s="139" t="str">
        <f ca="1"/>
        <v>Vervanging wasmachine/meubels e.d.</v>
      </c>
      <c r="E128" s="111"/>
      <c r="F128" s="111"/>
      <c r="G128" s="340"/>
      <c r="H128" s="40" t="s">
        <v>0</v>
      </c>
      <c r="I128" s="41">
        <f>'1-6 maanden'!I128</f>
        <v>0</v>
      </c>
      <c r="J128" s="340"/>
      <c r="K128" s="40" t="s">
        <v>0</v>
      </c>
      <c r="L128" s="84">
        <f t="shared" ca="1" si="57"/>
        <v>0</v>
      </c>
      <c r="M128" s="23"/>
      <c r="N128" s="84">
        <f t="shared" ca="1" si="58"/>
        <v>0</v>
      </c>
      <c r="O128" s="182"/>
      <c r="P128" s="186">
        <f t="shared" ca="1" si="59"/>
        <v>0</v>
      </c>
      <c r="Q128" s="23"/>
      <c r="R128" s="186">
        <f t="shared" ca="1" si="60"/>
        <v>0</v>
      </c>
      <c r="S128" s="23"/>
      <c r="T128" s="186">
        <f t="shared" ca="1" si="61"/>
        <v>0</v>
      </c>
      <c r="U128" s="23"/>
      <c r="V128" s="84">
        <f t="shared" ca="1" si="62"/>
        <v>0</v>
      </c>
      <c r="W128" s="148"/>
      <c r="X128" s="227"/>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row>
    <row r="129" spans="1:45" s="33" customFormat="1" ht="20.149999999999999" customHeight="1" x14ac:dyDescent="0.35">
      <c r="A129" s="285"/>
      <c r="B129" s="285"/>
      <c r="C129" s="31" t="s">
        <v>105</v>
      </c>
      <c r="D129" s="139" t="str">
        <f ca="1"/>
        <v>Onderhoud huis en tuin</v>
      </c>
      <c r="E129" s="111"/>
      <c r="F129" s="111"/>
      <c r="G129" s="340"/>
      <c r="H129" s="40" t="s">
        <v>0</v>
      </c>
      <c r="I129" s="41">
        <f>'1-6 maanden'!I129</f>
        <v>0</v>
      </c>
      <c r="J129" s="340"/>
      <c r="K129" s="40" t="s">
        <v>0</v>
      </c>
      <c r="L129" s="84">
        <f t="shared" ca="1" si="57"/>
        <v>0</v>
      </c>
      <c r="M129" s="23"/>
      <c r="N129" s="84">
        <f t="shared" ca="1" si="58"/>
        <v>0</v>
      </c>
      <c r="O129" s="182"/>
      <c r="P129" s="186">
        <f t="shared" ca="1" si="59"/>
        <v>0</v>
      </c>
      <c r="Q129" s="23"/>
      <c r="R129" s="186">
        <f t="shared" ca="1" si="60"/>
        <v>0</v>
      </c>
      <c r="S129" s="23"/>
      <c r="T129" s="186">
        <f t="shared" ca="1" si="61"/>
        <v>0</v>
      </c>
      <c r="U129" s="23"/>
      <c r="V129" s="84">
        <f t="shared" ca="1" si="62"/>
        <v>0</v>
      </c>
      <c r="W129" s="148"/>
      <c r="X129" s="227"/>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row>
    <row r="130" spans="1:45" s="33" customFormat="1" ht="20.149999999999999" customHeight="1" x14ac:dyDescent="0.35">
      <c r="A130" s="285"/>
      <c r="B130" s="285"/>
      <c r="C130" s="31" t="s">
        <v>105</v>
      </c>
      <c r="D130" s="139" t="str">
        <f ca="1"/>
        <v>Eigen risico/niet vergoede ziektekosten</v>
      </c>
      <c r="E130" s="111"/>
      <c r="F130" s="111"/>
      <c r="G130" s="340"/>
      <c r="H130" s="40" t="s">
        <v>0</v>
      </c>
      <c r="I130" s="41">
        <f>'1-6 maanden'!I130</f>
        <v>0</v>
      </c>
      <c r="J130" s="340"/>
      <c r="K130" s="40" t="s">
        <v>0</v>
      </c>
      <c r="L130" s="84">
        <f t="shared" ca="1" si="57"/>
        <v>0</v>
      </c>
      <c r="M130" s="23"/>
      <c r="N130" s="84">
        <f t="shared" ca="1" si="58"/>
        <v>0</v>
      </c>
      <c r="O130" s="182"/>
      <c r="P130" s="186">
        <f t="shared" ca="1" si="59"/>
        <v>0</v>
      </c>
      <c r="Q130" s="23"/>
      <c r="R130" s="186">
        <f t="shared" ca="1" si="60"/>
        <v>0</v>
      </c>
      <c r="S130" s="23"/>
      <c r="T130" s="186">
        <f t="shared" ca="1" si="61"/>
        <v>0</v>
      </c>
      <c r="U130" s="23"/>
      <c r="V130" s="84">
        <f t="shared" ca="1" si="62"/>
        <v>0</v>
      </c>
      <c r="W130" s="148"/>
      <c r="X130" s="227"/>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row>
    <row r="131" spans="1:45" s="33" customFormat="1" ht="20.149999999999999" customHeight="1" x14ac:dyDescent="0.35">
      <c r="A131" s="285"/>
      <c r="B131" s="285"/>
      <c r="C131" s="31" t="s">
        <v>105</v>
      </c>
      <c r="D131" s="139" t="str">
        <f ca="1"/>
        <v>Vrijetijdsuitgaven (hobby/sport)</v>
      </c>
      <c r="E131" s="111"/>
      <c r="F131" s="111"/>
      <c r="G131" s="340"/>
      <c r="H131" s="40" t="s">
        <v>0</v>
      </c>
      <c r="I131" s="41">
        <f>'1-6 maanden'!I131</f>
        <v>0</v>
      </c>
      <c r="J131" s="340"/>
      <c r="K131" s="40" t="s">
        <v>0</v>
      </c>
      <c r="L131" s="84">
        <f t="shared" ca="1" si="57"/>
        <v>0</v>
      </c>
      <c r="M131" s="23"/>
      <c r="N131" s="84">
        <f t="shared" ca="1" si="58"/>
        <v>0</v>
      </c>
      <c r="O131" s="182"/>
      <c r="P131" s="186">
        <f t="shared" ca="1" si="59"/>
        <v>0</v>
      </c>
      <c r="Q131" s="23"/>
      <c r="R131" s="186">
        <f t="shared" ca="1" si="60"/>
        <v>0</v>
      </c>
      <c r="S131" s="23"/>
      <c r="T131" s="186">
        <f t="shared" ca="1" si="61"/>
        <v>0</v>
      </c>
      <c r="U131" s="23"/>
      <c r="V131" s="84">
        <f t="shared" ca="1" si="62"/>
        <v>0</v>
      </c>
      <c r="W131" s="148"/>
      <c r="X131" s="227"/>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row>
    <row r="132" spans="1:45" s="33" customFormat="1" ht="20.149999999999999" customHeight="1" x14ac:dyDescent="0.35">
      <c r="A132" s="285"/>
      <c r="B132" s="285"/>
      <c r="C132" s="31" t="s">
        <v>105</v>
      </c>
      <c r="D132" s="139" t="str">
        <f ca="1"/>
        <v>Uit eten, film, uitgaan</v>
      </c>
      <c r="E132" s="111"/>
      <c r="F132" s="111"/>
      <c r="G132" s="340"/>
      <c r="H132" s="40" t="s">
        <v>0</v>
      </c>
      <c r="I132" s="41">
        <f>'1-6 maanden'!I132</f>
        <v>0</v>
      </c>
      <c r="J132" s="340"/>
      <c r="K132" s="40" t="s">
        <v>0</v>
      </c>
      <c r="L132" s="84">
        <f t="shared" ca="1" si="57"/>
        <v>0</v>
      </c>
      <c r="M132" s="23"/>
      <c r="N132" s="84">
        <f t="shared" ca="1" si="58"/>
        <v>0</v>
      </c>
      <c r="O132" s="182"/>
      <c r="P132" s="186">
        <f t="shared" ca="1" si="59"/>
        <v>0</v>
      </c>
      <c r="Q132" s="23"/>
      <c r="R132" s="186">
        <f t="shared" ca="1" si="60"/>
        <v>0</v>
      </c>
      <c r="S132" s="23"/>
      <c r="T132" s="186">
        <f t="shared" ca="1" si="61"/>
        <v>0</v>
      </c>
      <c r="U132" s="23"/>
      <c r="V132" s="84">
        <f t="shared" ca="1" si="62"/>
        <v>0</v>
      </c>
      <c r="W132" s="148"/>
      <c r="X132" s="227"/>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row>
    <row r="133" spans="1:45" s="33" customFormat="1" ht="20.149999999999999" customHeight="1" x14ac:dyDescent="0.35">
      <c r="A133" s="285"/>
      <c r="B133" s="285"/>
      <c r="C133" s="31" t="s">
        <v>105</v>
      </c>
      <c r="D133" s="139" t="str">
        <f ca="1"/>
        <v>Vakantie, dagjes uit</v>
      </c>
      <c r="E133" s="111"/>
      <c r="F133" s="111"/>
      <c r="G133" s="340"/>
      <c r="H133" s="40" t="s">
        <v>0</v>
      </c>
      <c r="I133" s="41">
        <f>'1-6 maanden'!I133</f>
        <v>0</v>
      </c>
      <c r="J133" s="340"/>
      <c r="K133" s="40" t="s">
        <v>0</v>
      </c>
      <c r="L133" s="84">
        <f t="shared" ca="1" si="57"/>
        <v>0</v>
      </c>
      <c r="M133" s="23"/>
      <c r="N133" s="84">
        <f t="shared" ca="1" si="58"/>
        <v>0</v>
      </c>
      <c r="O133" s="182"/>
      <c r="P133" s="186">
        <f t="shared" ca="1" si="59"/>
        <v>0</v>
      </c>
      <c r="Q133" s="23"/>
      <c r="R133" s="186">
        <f t="shared" ca="1" si="60"/>
        <v>0</v>
      </c>
      <c r="S133" s="23"/>
      <c r="T133" s="186">
        <f t="shared" ca="1" si="61"/>
        <v>0</v>
      </c>
      <c r="U133" s="23"/>
      <c r="V133" s="84">
        <f t="shared" ca="1" si="62"/>
        <v>0</v>
      </c>
      <c r="W133" s="148"/>
      <c r="X133" s="227"/>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row>
    <row r="134" spans="1:45" s="33" customFormat="1" ht="20.149999999999999" customHeight="1" x14ac:dyDescent="0.35">
      <c r="A134" s="285"/>
      <c r="B134" s="285"/>
      <c r="C134" s="31" t="s">
        <v>105</v>
      </c>
      <c r="D134" s="139" t="str">
        <f ca="1"/>
        <v>Extra sparen</v>
      </c>
      <c r="E134" s="111"/>
      <c r="F134" s="111"/>
      <c r="G134" s="340"/>
      <c r="H134" s="40" t="s">
        <v>0</v>
      </c>
      <c r="I134" s="41">
        <f>'1-6 maanden'!I134</f>
        <v>0</v>
      </c>
      <c r="J134" s="340"/>
      <c r="K134" s="40" t="s">
        <v>0</v>
      </c>
      <c r="L134" s="84">
        <f t="shared" ca="1" si="57"/>
        <v>0</v>
      </c>
      <c r="M134" s="23"/>
      <c r="N134" s="84">
        <f t="shared" ca="1" si="58"/>
        <v>0</v>
      </c>
      <c r="O134" s="182"/>
      <c r="P134" s="186">
        <f t="shared" ca="1" si="59"/>
        <v>0</v>
      </c>
      <c r="Q134" s="23"/>
      <c r="R134" s="186">
        <f t="shared" ca="1" si="60"/>
        <v>0</v>
      </c>
      <c r="S134" s="23"/>
      <c r="T134" s="186">
        <f t="shared" ca="1" si="61"/>
        <v>0</v>
      </c>
      <c r="U134" s="23"/>
      <c r="V134" s="84">
        <f t="shared" ca="1" si="62"/>
        <v>0</v>
      </c>
      <c r="W134" s="148"/>
      <c r="X134" s="227"/>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row>
    <row r="135" spans="1:45" s="33" customFormat="1" ht="20.149999999999999" customHeight="1" x14ac:dyDescent="0.35">
      <c r="A135" s="285"/>
      <c r="B135" s="285"/>
      <c r="C135" s="31" t="s">
        <v>105</v>
      </c>
      <c r="D135" s="139" t="str">
        <f ca="1"/>
        <v>……………………….</v>
      </c>
      <c r="E135" s="111"/>
      <c r="F135" s="111"/>
      <c r="G135" s="340"/>
      <c r="H135" s="40" t="s">
        <v>0</v>
      </c>
      <c r="I135" s="41">
        <f>'1-6 maanden'!I135</f>
        <v>0</v>
      </c>
      <c r="J135" s="340"/>
      <c r="K135" s="40" t="s">
        <v>0</v>
      </c>
      <c r="L135" s="84">
        <f t="shared" ca="1" si="57"/>
        <v>0</v>
      </c>
      <c r="M135" s="23"/>
      <c r="N135" s="84">
        <f t="shared" ca="1" si="58"/>
        <v>0</v>
      </c>
      <c r="O135" s="182"/>
      <c r="P135" s="186">
        <f t="shared" ca="1" si="59"/>
        <v>0</v>
      </c>
      <c r="Q135" s="23"/>
      <c r="R135" s="186">
        <f t="shared" ca="1" si="60"/>
        <v>0</v>
      </c>
      <c r="S135" s="23"/>
      <c r="T135" s="186">
        <f t="shared" ca="1" si="61"/>
        <v>0</v>
      </c>
      <c r="U135" s="23"/>
      <c r="V135" s="84">
        <f t="shared" ca="1" si="62"/>
        <v>0</v>
      </c>
      <c r="W135" s="148"/>
      <c r="X135" s="227"/>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row>
    <row r="136" spans="1:45" s="33" customFormat="1" ht="20.149999999999999" customHeight="1" thickBot="1" x14ac:dyDescent="0.4">
      <c r="A136" s="285"/>
      <c r="B136" s="285"/>
      <c r="C136" s="31" t="s">
        <v>105</v>
      </c>
      <c r="D136" s="139" t="str">
        <f ca="1"/>
        <v>……………………….</v>
      </c>
      <c r="E136" s="111"/>
      <c r="F136" s="111"/>
      <c r="G136" s="340"/>
      <c r="H136" s="40" t="s">
        <v>0</v>
      </c>
      <c r="I136" s="43">
        <f>'1-6 maanden'!I136</f>
        <v>0</v>
      </c>
      <c r="J136" s="340"/>
      <c r="K136" s="40" t="s">
        <v>0</v>
      </c>
      <c r="L136" s="84">
        <f t="shared" ca="1" si="57"/>
        <v>0</v>
      </c>
      <c r="M136" s="23"/>
      <c r="N136" s="84">
        <f t="shared" ca="1" si="58"/>
        <v>0</v>
      </c>
      <c r="O136" s="182"/>
      <c r="P136" s="186">
        <f t="shared" ca="1" si="59"/>
        <v>0</v>
      </c>
      <c r="Q136" s="23"/>
      <c r="R136" s="186">
        <f t="shared" ca="1" si="60"/>
        <v>0</v>
      </c>
      <c r="S136" s="23"/>
      <c r="T136" s="186">
        <f t="shared" ca="1" si="61"/>
        <v>0</v>
      </c>
      <c r="U136" s="23"/>
      <c r="V136" s="84">
        <f t="shared" ca="1" si="62"/>
        <v>0</v>
      </c>
      <c r="W136" s="148"/>
      <c r="X136" s="227"/>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row>
    <row r="137" spans="1:45" s="33" customFormat="1" ht="20.149999999999999" customHeight="1" x14ac:dyDescent="0.35">
      <c r="A137" s="285"/>
      <c r="B137" s="285"/>
      <c r="C137" s="31" t="s">
        <v>105</v>
      </c>
      <c r="D137" s="504" t="s">
        <v>24</v>
      </c>
      <c r="E137" s="389"/>
      <c r="F137" s="389"/>
      <c r="G137" s="341"/>
      <c r="H137" s="44" t="s">
        <v>0</v>
      </c>
      <c r="I137" s="45">
        <f>SUBTOTAL(109,I126:I136)</f>
        <v>0</v>
      </c>
      <c r="J137" s="341"/>
      <c r="K137" s="44" t="s">
        <v>0</v>
      </c>
      <c r="L137" s="45">
        <f t="shared" ref="L137:W137" ca="1" si="63">SUBTOTAL(109,L126:L136)</f>
        <v>0</v>
      </c>
      <c r="M137" s="85">
        <f t="shared" si="63"/>
        <v>0</v>
      </c>
      <c r="N137" s="45">
        <f t="shared" ca="1" si="63"/>
        <v>0</v>
      </c>
      <c r="O137" s="85">
        <f t="shared" si="63"/>
        <v>0</v>
      </c>
      <c r="P137" s="45">
        <f t="shared" ca="1" si="63"/>
        <v>0</v>
      </c>
      <c r="Q137" s="85">
        <f t="shared" si="63"/>
        <v>0</v>
      </c>
      <c r="R137" s="45">
        <f t="shared" ca="1" si="63"/>
        <v>0</v>
      </c>
      <c r="S137" s="85">
        <f t="shared" si="63"/>
        <v>0</v>
      </c>
      <c r="T137" s="45">
        <f t="shared" ca="1" si="63"/>
        <v>0</v>
      </c>
      <c r="U137" s="85">
        <f t="shared" si="63"/>
        <v>0</v>
      </c>
      <c r="V137" s="45">
        <f t="shared" ca="1" si="63"/>
        <v>0</v>
      </c>
      <c r="W137" s="47">
        <f t="shared" si="63"/>
        <v>0</v>
      </c>
      <c r="X137" s="227"/>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row>
    <row r="138" spans="1:45" s="33" customFormat="1" ht="20.149999999999999" customHeight="1" thickBot="1" x14ac:dyDescent="0.4">
      <c r="A138" s="285"/>
      <c r="B138" s="285"/>
      <c r="C138" s="31" t="s">
        <v>105</v>
      </c>
      <c r="D138" s="418"/>
      <c r="E138" s="419"/>
      <c r="F138" s="419"/>
      <c r="G138" s="419"/>
      <c r="H138" s="419"/>
      <c r="I138" s="419"/>
      <c r="J138" s="419"/>
      <c r="K138" s="419"/>
      <c r="L138" s="419"/>
      <c r="M138" s="419"/>
      <c r="N138" s="419"/>
      <c r="O138" s="419"/>
      <c r="P138" s="419"/>
      <c r="Q138" s="419"/>
      <c r="R138" s="419"/>
      <c r="S138" s="419"/>
      <c r="T138" s="419"/>
      <c r="U138" s="419"/>
      <c r="V138" s="419"/>
      <c r="W138" s="419"/>
      <c r="X138" s="227"/>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row>
    <row r="139" spans="1:45" s="33" customFormat="1" ht="20.149999999999999" customHeight="1" thickBot="1" x14ac:dyDescent="0.4">
      <c r="A139" s="285"/>
      <c r="B139" s="285"/>
      <c r="C139" s="31" t="s">
        <v>105</v>
      </c>
      <c r="D139" s="386" t="s">
        <v>22</v>
      </c>
      <c r="E139" s="387"/>
      <c r="F139" s="387"/>
      <c r="G139" s="305"/>
      <c r="H139" s="248"/>
      <c r="I139" s="248"/>
      <c r="J139" s="541"/>
      <c r="K139" s="532" t="str">
        <f>K17</f>
        <v>Begroot</v>
      </c>
      <c r="L139" s="533"/>
      <c r="M139" s="80" t="str">
        <f t="shared" ref="M139:W140" si="64">M17</f>
        <v>Werkelijk</v>
      </c>
      <c r="N139" s="81" t="str">
        <f t="shared" si="64"/>
        <v>Begroot</v>
      </c>
      <c r="O139" s="158" t="str">
        <f t="shared" si="64"/>
        <v>Werkelijk</v>
      </c>
      <c r="P139" s="183" t="str">
        <f t="shared" si="64"/>
        <v>Begroot</v>
      </c>
      <c r="Q139" s="80" t="str">
        <f t="shared" si="64"/>
        <v>Werkelijk</v>
      </c>
      <c r="R139" s="183" t="str">
        <f t="shared" si="64"/>
        <v>Begroot</v>
      </c>
      <c r="S139" s="80" t="str">
        <f t="shared" si="64"/>
        <v>Werkelijk</v>
      </c>
      <c r="T139" s="183" t="str">
        <f t="shared" si="64"/>
        <v>Begroot</v>
      </c>
      <c r="U139" s="80" t="str">
        <f t="shared" si="64"/>
        <v>Werkelijk</v>
      </c>
      <c r="V139" s="81" t="str">
        <f t="shared" si="64"/>
        <v>Begroot</v>
      </c>
      <c r="W139" s="159" t="str">
        <f t="shared" si="64"/>
        <v>Werkelijk</v>
      </c>
      <c r="X139" s="227"/>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row>
    <row r="140" spans="1:45" s="33" customFormat="1" ht="20.149999999999999" customHeight="1" thickBot="1" x14ac:dyDescent="0.35">
      <c r="A140" s="285"/>
      <c r="B140" s="285"/>
      <c r="C140" s="31" t="s">
        <v>105</v>
      </c>
      <c r="D140" s="413"/>
      <c r="E140" s="520"/>
      <c r="F140" s="520"/>
      <c r="G140" s="381"/>
      <c r="H140" s="350" t="s">
        <v>72</v>
      </c>
      <c r="I140" s="351"/>
      <c r="J140" s="564"/>
      <c r="K140" s="539" t="e">
        <f ca="1">K18</f>
        <v>#VALUE!</v>
      </c>
      <c r="L140" s="540"/>
      <c r="M140" s="82" t="e">
        <f t="shared" ca="1" si="64"/>
        <v>#VALUE!</v>
      </c>
      <c r="N140" s="83" t="e">
        <f t="shared" ca="1" si="64"/>
        <v>#VALUE!</v>
      </c>
      <c r="O140" s="181" t="e">
        <f t="shared" ca="1" si="64"/>
        <v>#VALUE!</v>
      </c>
      <c r="P140" s="184" t="e">
        <f t="shared" ca="1" si="64"/>
        <v>#VALUE!</v>
      </c>
      <c r="Q140" s="185" t="e">
        <f t="shared" ca="1" si="64"/>
        <v>#VALUE!</v>
      </c>
      <c r="R140" s="184" t="e">
        <f t="shared" ca="1" si="64"/>
        <v>#VALUE!</v>
      </c>
      <c r="S140" s="185" t="e">
        <f t="shared" ca="1" si="64"/>
        <v>#VALUE!</v>
      </c>
      <c r="T140" s="184" t="e">
        <f t="shared" ca="1" si="64"/>
        <v>#VALUE!</v>
      </c>
      <c r="U140" s="185" t="e">
        <f t="shared" ca="1" si="64"/>
        <v>#VALUE!</v>
      </c>
      <c r="V140" s="83" t="e">
        <f t="shared" ca="1" si="64"/>
        <v>#VALUE!</v>
      </c>
      <c r="W140" s="160" t="e">
        <f t="shared" ca="1" si="64"/>
        <v>#VALUE!</v>
      </c>
      <c r="X140" s="228" t="s">
        <v>156</v>
      </c>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row>
    <row r="141" spans="1:45" s="33" customFormat="1" ht="20.149999999999999" customHeight="1" x14ac:dyDescent="0.35">
      <c r="A141" s="285"/>
      <c r="B141" s="285"/>
      <c r="C141" s="31" t="s">
        <v>105</v>
      </c>
      <c r="D141" s="139" t="str">
        <f t="array" aca="1" ref="D141:D150" ca="1">'Komend jaar'!D141:F150</f>
        <v>Boodschappen</v>
      </c>
      <c r="E141" s="111"/>
      <c r="F141" s="111"/>
      <c r="G141" s="340"/>
      <c r="H141" s="40" t="s">
        <v>0</v>
      </c>
      <c r="I141" s="41">
        <f>'1-6 maanden'!I141</f>
        <v>0</v>
      </c>
      <c r="J141" s="340"/>
      <c r="K141" s="40" t="s">
        <v>0</v>
      </c>
      <c r="L141" s="84">
        <f ca="1">INDIRECT("'Komend jaar'!R:R",ROW())</f>
        <v>0</v>
      </c>
      <c r="M141" s="23">
        <v>0</v>
      </c>
      <c r="N141" s="84">
        <f ca="1">INDIRECT("'Komend jaar'!S:S",ROW())</f>
        <v>0</v>
      </c>
      <c r="O141" s="182"/>
      <c r="P141" s="186">
        <f ca="1">INDIRECT("'Komend jaar'!T:T",ROW())</f>
        <v>0</v>
      </c>
      <c r="Q141" s="187"/>
      <c r="R141" s="186">
        <f ca="1">INDIRECT("'Komend jaar'!U:U",ROW())</f>
        <v>0</v>
      </c>
      <c r="S141" s="187"/>
      <c r="T141" s="186">
        <f ca="1">INDIRECT("'Komend jaar'!V:V",ROW())</f>
        <v>0</v>
      </c>
      <c r="U141" s="187"/>
      <c r="V141" s="84">
        <f ca="1">INDIRECT("'Komend jaar'!W:W",ROW())</f>
        <v>0</v>
      </c>
      <c r="W141" s="147"/>
      <c r="X141" s="227"/>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row>
    <row r="142" spans="1:45" s="33" customFormat="1" ht="20.149999999999999" customHeight="1" x14ac:dyDescent="0.35">
      <c r="A142" s="285"/>
      <c r="B142" s="285"/>
      <c r="C142" s="31" t="s">
        <v>105</v>
      </c>
      <c r="D142" s="139" t="str">
        <f ca="1"/>
        <v>Roken</v>
      </c>
      <c r="E142" s="111"/>
      <c r="F142" s="111"/>
      <c r="G142" s="340"/>
      <c r="H142" s="40" t="s">
        <v>0</v>
      </c>
      <c r="I142" s="41">
        <f>'1-6 maanden'!I142</f>
        <v>0</v>
      </c>
      <c r="J142" s="340"/>
      <c r="K142" s="40" t="s">
        <v>0</v>
      </c>
      <c r="L142" s="84">
        <f t="shared" ref="L142:L150" ca="1" si="65">INDIRECT("'Komend jaar'!R:R",ROW())</f>
        <v>0</v>
      </c>
      <c r="M142" s="23"/>
      <c r="N142" s="84">
        <f t="shared" ref="N142:N150" ca="1" si="66">INDIRECT("'Komend jaar'!S:S",ROW())</f>
        <v>0</v>
      </c>
      <c r="O142" s="182"/>
      <c r="P142" s="186">
        <f t="shared" ref="P142:P150" ca="1" si="67">INDIRECT("'Komend jaar'!T:T",ROW())</f>
        <v>0</v>
      </c>
      <c r="Q142" s="23"/>
      <c r="R142" s="186">
        <f t="shared" ref="R142:R150" ca="1" si="68">INDIRECT("'Komend jaar'!U:U",ROW())</f>
        <v>0</v>
      </c>
      <c r="S142" s="23"/>
      <c r="T142" s="186">
        <f t="shared" ref="T142:T150" ca="1" si="69">INDIRECT("'Komend jaar'!V:V",ROW())</f>
        <v>0</v>
      </c>
      <c r="U142" s="23"/>
      <c r="V142" s="84">
        <f t="shared" ref="V142:V150" ca="1" si="70">INDIRECT("'Komend jaar'!W:W",ROW())</f>
        <v>0</v>
      </c>
      <c r="W142" s="148"/>
      <c r="X142" s="227"/>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row>
    <row r="143" spans="1:45" s="33" customFormat="1" ht="20.149999999999999" customHeight="1" x14ac:dyDescent="0.35">
      <c r="A143" s="285"/>
      <c r="B143" s="285"/>
      <c r="C143" s="31" t="s">
        <v>105</v>
      </c>
      <c r="D143" s="139" t="str">
        <f ca="1"/>
        <v>PIN-opnamen</v>
      </c>
      <c r="E143" s="111"/>
      <c r="F143" s="111"/>
      <c r="G143" s="340"/>
      <c r="H143" s="40" t="s">
        <v>0</v>
      </c>
      <c r="I143" s="41">
        <f>'1-6 maanden'!I143</f>
        <v>0</v>
      </c>
      <c r="J143" s="340"/>
      <c r="K143" s="40" t="s">
        <v>0</v>
      </c>
      <c r="L143" s="84">
        <f t="shared" ca="1" si="65"/>
        <v>0</v>
      </c>
      <c r="M143" s="23"/>
      <c r="N143" s="84">
        <f t="shared" ca="1" si="66"/>
        <v>0</v>
      </c>
      <c r="O143" s="182"/>
      <c r="P143" s="186">
        <f t="shared" ca="1" si="67"/>
        <v>0</v>
      </c>
      <c r="Q143" s="23"/>
      <c r="R143" s="186">
        <f t="shared" ca="1" si="68"/>
        <v>0</v>
      </c>
      <c r="S143" s="23"/>
      <c r="T143" s="186">
        <f t="shared" ca="1" si="69"/>
        <v>0</v>
      </c>
      <c r="U143" s="23"/>
      <c r="V143" s="84">
        <f t="shared" ca="1" si="70"/>
        <v>0</v>
      </c>
      <c r="W143" s="148"/>
      <c r="X143" s="227"/>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row>
    <row r="144" spans="1:45" s="33" customFormat="1" ht="20.149999999999999" customHeight="1" x14ac:dyDescent="0.35">
      <c r="A144" s="285"/>
      <c r="B144" s="285"/>
      <c r="C144" s="31" t="s">
        <v>105</v>
      </c>
      <c r="D144" s="139" t="str">
        <f ca="1"/>
        <v>Persoonlijke verzorging (toiletartikelen/kapper)</v>
      </c>
      <c r="E144" s="111"/>
      <c r="F144" s="111"/>
      <c r="G144" s="340"/>
      <c r="H144" s="40" t="s">
        <v>0</v>
      </c>
      <c r="I144" s="41">
        <f>'1-6 maanden'!I144</f>
        <v>0</v>
      </c>
      <c r="J144" s="340"/>
      <c r="K144" s="40" t="s">
        <v>0</v>
      </c>
      <c r="L144" s="84">
        <f t="shared" ca="1" si="65"/>
        <v>0</v>
      </c>
      <c r="M144" s="23"/>
      <c r="N144" s="84">
        <f t="shared" ca="1" si="66"/>
        <v>0</v>
      </c>
      <c r="O144" s="182"/>
      <c r="P144" s="186">
        <f t="shared" ca="1" si="67"/>
        <v>0</v>
      </c>
      <c r="Q144" s="23"/>
      <c r="R144" s="186">
        <f t="shared" ca="1" si="68"/>
        <v>0</v>
      </c>
      <c r="S144" s="23"/>
      <c r="T144" s="186">
        <f t="shared" ca="1" si="69"/>
        <v>0</v>
      </c>
      <c r="U144" s="23"/>
      <c r="V144" s="84">
        <f t="shared" ca="1" si="70"/>
        <v>0</v>
      </c>
      <c r="W144" s="148"/>
      <c r="X144" s="227"/>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row>
    <row r="145" spans="1:45" s="33" customFormat="1" ht="20.149999999999999" customHeight="1" x14ac:dyDescent="0.35">
      <c r="A145" s="285"/>
      <c r="B145" s="285"/>
      <c r="C145" s="31" t="s">
        <v>105</v>
      </c>
      <c r="D145" s="139" t="str">
        <f ca="1"/>
        <v>Huisdieren</v>
      </c>
      <c r="E145" s="111"/>
      <c r="F145" s="111"/>
      <c r="G145" s="340"/>
      <c r="H145" s="40" t="s">
        <v>0</v>
      </c>
      <c r="I145" s="41">
        <f>'1-6 maanden'!I145</f>
        <v>0</v>
      </c>
      <c r="J145" s="340"/>
      <c r="K145" s="40" t="s">
        <v>0</v>
      </c>
      <c r="L145" s="84">
        <f t="shared" ca="1" si="65"/>
        <v>0</v>
      </c>
      <c r="M145" s="23"/>
      <c r="N145" s="84">
        <f t="shared" ca="1" si="66"/>
        <v>0</v>
      </c>
      <c r="O145" s="182"/>
      <c r="P145" s="186">
        <f t="shared" ca="1" si="67"/>
        <v>0</v>
      </c>
      <c r="Q145" s="23"/>
      <c r="R145" s="186">
        <f t="shared" ca="1" si="68"/>
        <v>0</v>
      </c>
      <c r="S145" s="23"/>
      <c r="T145" s="186">
        <f t="shared" ca="1" si="69"/>
        <v>0</v>
      </c>
      <c r="U145" s="23"/>
      <c r="V145" s="84">
        <f t="shared" ca="1" si="70"/>
        <v>0</v>
      </c>
      <c r="W145" s="148"/>
      <c r="X145" s="227"/>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row>
    <row r="146" spans="1:45" s="33" customFormat="1" ht="20.149999999999999" customHeight="1" x14ac:dyDescent="0.35">
      <c r="A146" s="285"/>
      <c r="B146" s="285"/>
      <c r="C146" s="31" t="s">
        <v>105</v>
      </c>
      <c r="D146" s="139" t="str">
        <f ca="1"/>
        <v>Huishoudelijke hulp, glazenwasser etc</v>
      </c>
      <c r="E146" s="111"/>
      <c r="F146" s="111"/>
      <c r="G146" s="340"/>
      <c r="H146" s="40" t="s">
        <v>0</v>
      </c>
      <c r="I146" s="41">
        <f>'1-6 maanden'!I146</f>
        <v>0</v>
      </c>
      <c r="J146" s="340"/>
      <c r="K146" s="40" t="s">
        <v>0</v>
      </c>
      <c r="L146" s="84">
        <f t="shared" ca="1" si="65"/>
        <v>0</v>
      </c>
      <c r="M146" s="23"/>
      <c r="N146" s="84">
        <f t="shared" ca="1" si="66"/>
        <v>0</v>
      </c>
      <c r="O146" s="182"/>
      <c r="P146" s="186">
        <f t="shared" ca="1" si="67"/>
        <v>0</v>
      </c>
      <c r="Q146" s="23"/>
      <c r="R146" s="186">
        <f t="shared" ca="1" si="68"/>
        <v>0</v>
      </c>
      <c r="S146" s="23"/>
      <c r="T146" s="186">
        <f t="shared" ca="1" si="69"/>
        <v>0</v>
      </c>
      <c r="U146" s="23"/>
      <c r="V146" s="84">
        <f t="shared" ca="1" si="70"/>
        <v>0</v>
      </c>
      <c r="W146" s="148"/>
      <c r="X146" s="227"/>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row>
    <row r="147" spans="1:45" s="33" customFormat="1" ht="20.149999999999999" customHeight="1" x14ac:dyDescent="0.35">
      <c r="A147" s="285"/>
      <c r="B147" s="285"/>
      <c r="C147" s="31" t="s">
        <v>105</v>
      </c>
      <c r="D147" s="139" t="str">
        <f ca="1"/>
        <v>Cadeaus voor familie en vrienden</v>
      </c>
      <c r="E147" s="111"/>
      <c r="F147" s="111"/>
      <c r="G147" s="340"/>
      <c r="H147" s="40" t="s">
        <v>0</v>
      </c>
      <c r="I147" s="41">
        <f>'1-6 maanden'!I147</f>
        <v>0</v>
      </c>
      <c r="J147" s="340"/>
      <c r="K147" s="40" t="s">
        <v>0</v>
      </c>
      <c r="L147" s="84">
        <f t="shared" ca="1" si="65"/>
        <v>0</v>
      </c>
      <c r="M147" s="23"/>
      <c r="N147" s="84">
        <f t="shared" ca="1" si="66"/>
        <v>0</v>
      </c>
      <c r="O147" s="182"/>
      <c r="P147" s="186">
        <f t="shared" ca="1" si="67"/>
        <v>0</v>
      </c>
      <c r="Q147" s="23"/>
      <c r="R147" s="186">
        <f t="shared" ca="1" si="68"/>
        <v>0</v>
      </c>
      <c r="S147" s="23"/>
      <c r="T147" s="186">
        <f t="shared" ca="1" si="69"/>
        <v>0</v>
      </c>
      <c r="U147" s="23"/>
      <c r="V147" s="84">
        <f t="shared" ca="1" si="70"/>
        <v>0</v>
      </c>
      <c r="W147" s="148"/>
      <c r="X147" s="227"/>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row>
    <row r="148" spans="1:45" s="33" customFormat="1" ht="20.149999999999999" customHeight="1" x14ac:dyDescent="0.35">
      <c r="A148" s="285"/>
      <c r="B148" s="285"/>
      <c r="C148" s="31" t="s">
        <v>105</v>
      </c>
      <c r="D148" s="139" t="str">
        <f ca="1"/>
        <v>Overige</v>
      </c>
      <c r="E148" s="111"/>
      <c r="F148" s="111"/>
      <c r="G148" s="340"/>
      <c r="H148" s="40" t="s">
        <v>0</v>
      </c>
      <c r="I148" s="41">
        <f>'1-6 maanden'!I148</f>
        <v>0</v>
      </c>
      <c r="J148" s="340"/>
      <c r="K148" s="40" t="s">
        <v>0</v>
      </c>
      <c r="L148" s="84">
        <f t="shared" ca="1" si="65"/>
        <v>0</v>
      </c>
      <c r="M148" s="23"/>
      <c r="N148" s="84">
        <f t="shared" ca="1" si="66"/>
        <v>0</v>
      </c>
      <c r="O148" s="182"/>
      <c r="P148" s="186">
        <f t="shared" ca="1" si="67"/>
        <v>0</v>
      </c>
      <c r="Q148" s="23"/>
      <c r="R148" s="186">
        <f t="shared" ca="1" si="68"/>
        <v>0</v>
      </c>
      <c r="S148" s="23"/>
      <c r="T148" s="186">
        <f t="shared" ca="1" si="69"/>
        <v>0</v>
      </c>
      <c r="U148" s="23"/>
      <c r="V148" s="84">
        <f t="shared" ca="1" si="70"/>
        <v>0</v>
      </c>
      <c r="W148" s="148"/>
      <c r="X148" s="227"/>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row>
    <row r="149" spans="1:45" s="33" customFormat="1" ht="20.149999999999999" customHeight="1" x14ac:dyDescent="0.35">
      <c r="A149" s="285"/>
      <c r="B149" s="285"/>
      <c r="C149" s="31" t="s">
        <v>105</v>
      </c>
      <c r="D149" s="139" t="str">
        <f ca="1"/>
        <v>……………………….</v>
      </c>
      <c r="E149" s="111"/>
      <c r="F149" s="111"/>
      <c r="G149" s="340"/>
      <c r="H149" s="40" t="s">
        <v>0</v>
      </c>
      <c r="I149" s="41">
        <f>'1-6 maanden'!I149</f>
        <v>0</v>
      </c>
      <c r="J149" s="340"/>
      <c r="K149" s="40" t="s">
        <v>0</v>
      </c>
      <c r="L149" s="84">
        <f t="shared" ca="1" si="65"/>
        <v>0</v>
      </c>
      <c r="M149" s="23"/>
      <c r="N149" s="84">
        <f t="shared" ca="1" si="66"/>
        <v>0</v>
      </c>
      <c r="O149" s="182"/>
      <c r="P149" s="186">
        <f t="shared" ca="1" si="67"/>
        <v>0</v>
      </c>
      <c r="Q149" s="23"/>
      <c r="R149" s="186">
        <f t="shared" ca="1" si="68"/>
        <v>0</v>
      </c>
      <c r="S149" s="23"/>
      <c r="T149" s="186">
        <f t="shared" ca="1" si="69"/>
        <v>0</v>
      </c>
      <c r="U149" s="23"/>
      <c r="V149" s="84">
        <f t="shared" ca="1" si="70"/>
        <v>0</v>
      </c>
      <c r="W149" s="148"/>
      <c r="X149" s="227"/>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row>
    <row r="150" spans="1:45" s="33" customFormat="1" ht="20.149999999999999" customHeight="1" thickBot="1" x14ac:dyDescent="0.4">
      <c r="A150" s="285"/>
      <c r="B150" s="285"/>
      <c r="C150" s="31" t="s">
        <v>105</v>
      </c>
      <c r="D150" s="139" t="str">
        <f ca="1"/>
        <v>……………………….</v>
      </c>
      <c r="E150" s="111"/>
      <c r="F150" s="111"/>
      <c r="G150" s="340"/>
      <c r="H150" s="40" t="s">
        <v>0</v>
      </c>
      <c r="I150" s="43">
        <f>'1-6 maanden'!I150</f>
        <v>0</v>
      </c>
      <c r="J150" s="340"/>
      <c r="K150" s="40" t="s">
        <v>0</v>
      </c>
      <c r="L150" s="84">
        <f t="shared" ca="1" si="65"/>
        <v>0</v>
      </c>
      <c r="M150" s="23"/>
      <c r="N150" s="84">
        <f t="shared" ca="1" si="66"/>
        <v>0</v>
      </c>
      <c r="O150" s="182"/>
      <c r="P150" s="186">
        <f t="shared" ca="1" si="67"/>
        <v>0</v>
      </c>
      <c r="Q150" s="23"/>
      <c r="R150" s="186">
        <f t="shared" ca="1" si="68"/>
        <v>0</v>
      </c>
      <c r="S150" s="23"/>
      <c r="T150" s="186">
        <f t="shared" ca="1" si="69"/>
        <v>0</v>
      </c>
      <c r="U150" s="23"/>
      <c r="V150" s="84">
        <f t="shared" ca="1" si="70"/>
        <v>0</v>
      </c>
      <c r="W150" s="148"/>
      <c r="X150" s="227"/>
      <c r="Y150" s="112"/>
      <c r="Z150" s="112"/>
      <c r="AA150" s="112"/>
      <c r="AB150" s="112"/>
      <c r="AC150" s="112"/>
      <c r="AD150" s="112"/>
      <c r="AE150" s="112"/>
      <c r="AF150" s="112"/>
      <c r="AG150" s="112"/>
      <c r="AH150" s="112"/>
      <c r="AI150" s="112"/>
      <c r="AJ150" s="112"/>
      <c r="AK150" s="112"/>
      <c r="AL150" s="112"/>
      <c r="AM150" s="112"/>
      <c r="AN150" s="112"/>
      <c r="AO150" s="112"/>
      <c r="AP150" s="112"/>
      <c r="AQ150" s="112"/>
      <c r="AR150" s="112"/>
      <c r="AS150" s="112"/>
    </row>
    <row r="151" spans="1:45" s="33" customFormat="1" ht="20.149999999999999" customHeight="1" x14ac:dyDescent="0.35">
      <c r="A151" s="285"/>
      <c r="B151" s="285"/>
      <c r="C151" s="31" t="s">
        <v>105</v>
      </c>
      <c r="D151" s="504" t="s">
        <v>23</v>
      </c>
      <c r="E151" s="389"/>
      <c r="F151" s="389"/>
      <c r="G151" s="341"/>
      <c r="H151" s="44" t="s">
        <v>0</v>
      </c>
      <c r="I151" s="45">
        <f>SUBTOTAL(109,I141:I150)</f>
        <v>0</v>
      </c>
      <c r="J151" s="341"/>
      <c r="K151" s="44" t="s">
        <v>0</v>
      </c>
      <c r="L151" s="45">
        <f t="shared" ref="L151:W151" ca="1" si="71">SUBTOTAL(109,L141:L150)</f>
        <v>0</v>
      </c>
      <c r="M151" s="85">
        <f t="shared" si="71"/>
        <v>0</v>
      </c>
      <c r="N151" s="45">
        <f t="shared" ca="1" si="71"/>
        <v>0</v>
      </c>
      <c r="O151" s="85">
        <f t="shared" si="71"/>
        <v>0</v>
      </c>
      <c r="P151" s="45">
        <f t="shared" ca="1" si="71"/>
        <v>0</v>
      </c>
      <c r="Q151" s="85">
        <f t="shared" si="71"/>
        <v>0</v>
      </c>
      <c r="R151" s="45">
        <f t="shared" ca="1" si="71"/>
        <v>0</v>
      </c>
      <c r="S151" s="85">
        <f t="shared" si="71"/>
        <v>0</v>
      </c>
      <c r="T151" s="45">
        <f t="shared" ca="1" si="71"/>
        <v>0</v>
      </c>
      <c r="U151" s="85">
        <f t="shared" si="71"/>
        <v>0</v>
      </c>
      <c r="V151" s="45">
        <f t="shared" ca="1" si="71"/>
        <v>0</v>
      </c>
      <c r="W151" s="47">
        <f t="shared" si="71"/>
        <v>0</v>
      </c>
      <c r="X151" s="227"/>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row>
    <row r="152" spans="1:45" s="33" customFormat="1" ht="20.149999999999999" customHeight="1" x14ac:dyDescent="0.35">
      <c r="A152" s="285"/>
      <c r="B152" s="285"/>
      <c r="C152" s="31" t="s">
        <v>105</v>
      </c>
      <c r="D152" s="360"/>
      <c r="E152" s="361"/>
      <c r="F152" s="361"/>
      <c r="G152" s="361"/>
      <c r="H152" s="361"/>
      <c r="I152" s="361"/>
      <c r="J152" s="361"/>
      <c r="K152" s="361"/>
      <c r="L152" s="361"/>
      <c r="M152" s="361"/>
      <c r="N152" s="361"/>
      <c r="O152" s="361"/>
      <c r="P152" s="361"/>
      <c r="Q152" s="361"/>
      <c r="R152" s="361"/>
      <c r="S152" s="361"/>
      <c r="T152" s="361"/>
      <c r="U152" s="361"/>
      <c r="V152" s="361"/>
      <c r="W152" s="361"/>
      <c r="X152" s="227"/>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row>
    <row r="153" spans="1:45" s="32" customFormat="1" ht="99.9" customHeight="1" thickBot="1" x14ac:dyDescent="0.45">
      <c r="A153" s="285"/>
      <c r="B153" s="285"/>
      <c r="C153" s="31" t="s">
        <v>105</v>
      </c>
      <c r="D153" s="556" t="str">
        <f>D10</f>
        <v>Werkelijk</v>
      </c>
      <c r="E153" s="557"/>
      <c r="F153" s="86" t="e">
        <f ca="1">F10</f>
        <v>#VALUE!</v>
      </c>
      <c r="G153" s="537" t="str">
        <f>G10</f>
        <v>t/m</v>
      </c>
      <c r="H153" s="538"/>
      <c r="I153" s="538"/>
      <c r="J153" s="563" t="e">
        <f ca="1">J10</f>
        <v>#VALUE!</v>
      </c>
      <c r="K153" s="584"/>
      <c r="L153" s="584"/>
      <c r="M153" s="531"/>
      <c r="N153" s="531"/>
      <c r="O153" s="531"/>
      <c r="P153" s="531"/>
      <c r="Q153" s="531"/>
      <c r="R153" s="531"/>
      <c r="S153" s="531"/>
      <c r="T153" s="531"/>
      <c r="U153" s="531"/>
      <c r="V153" s="531"/>
      <c r="W153" s="531"/>
      <c r="X153" s="227"/>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row>
    <row r="154" spans="1:45" s="33" customFormat="1" ht="20.149999999999999" customHeight="1" x14ac:dyDescent="0.35">
      <c r="A154" s="244"/>
      <c r="B154" s="285"/>
      <c r="C154" s="31" t="s">
        <v>105</v>
      </c>
      <c r="D154" s="373" t="s">
        <v>1</v>
      </c>
      <c r="E154" s="412"/>
      <c r="F154" s="412"/>
      <c r="G154" s="374"/>
      <c r="H154" s="412"/>
      <c r="I154" s="412"/>
      <c r="J154" s="412"/>
      <c r="K154" s="577"/>
      <c r="L154" s="578"/>
      <c r="M154" s="578"/>
      <c r="N154" s="578"/>
      <c r="O154" s="578"/>
      <c r="P154" s="578"/>
      <c r="Q154" s="578"/>
      <c r="R154" s="579"/>
      <c r="S154" s="579"/>
      <c r="T154" s="579"/>
      <c r="U154" s="579"/>
      <c r="V154" s="579"/>
      <c r="W154" s="580"/>
      <c r="X154" s="227"/>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row>
    <row r="155" spans="1:45" s="33" customFormat="1" ht="20.149999999999999" customHeight="1" thickBot="1" x14ac:dyDescent="0.4">
      <c r="A155" s="244"/>
      <c r="B155" s="285"/>
      <c r="C155" s="31" t="s">
        <v>105</v>
      </c>
      <c r="D155" s="484"/>
      <c r="E155" s="428"/>
      <c r="F155" s="428"/>
      <c r="G155" s="428"/>
      <c r="H155" s="428"/>
      <c r="I155" s="428"/>
      <c r="J155" s="428"/>
      <c r="K155" s="581" t="str">
        <f>K17</f>
        <v>Begroot</v>
      </c>
      <c r="L155" s="581"/>
      <c r="M155" s="95" t="str">
        <f t="shared" ref="M155:W156" si="72">M17</f>
        <v>Werkelijk</v>
      </c>
      <c r="N155" s="96" t="str">
        <f t="shared" si="72"/>
        <v>Begroot</v>
      </c>
      <c r="O155" s="157" t="str">
        <f t="shared" si="72"/>
        <v>Werkelijk</v>
      </c>
      <c r="P155" s="164" t="str">
        <f t="shared" si="72"/>
        <v>Begroot</v>
      </c>
      <c r="Q155" s="95" t="str">
        <f t="shared" si="72"/>
        <v>Werkelijk</v>
      </c>
      <c r="R155" s="164" t="str">
        <f t="shared" si="72"/>
        <v>Begroot</v>
      </c>
      <c r="S155" s="95" t="str">
        <f t="shared" si="72"/>
        <v>Werkelijk</v>
      </c>
      <c r="T155" s="164" t="str">
        <f t="shared" si="72"/>
        <v>Begroot</v>
      </c>
      <c r="U155" s="95" t="str">
        <f t="shared" si="72"/>
        <v>Werkelijk</v>
      </c>
      <c r="V155" s="96" t="str">
        <f t="shared" si="72"/>
        <v>Begroot</v>
      </c>
      <c r="W155" s="161" t="str">
        <f t="shared" si="72"/>
        <v>Werkelijk</v>
      </c>
      <c r="X155" s="227"/>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row>
    <row r="156" spans="1:45" s="33" customFormat="1" ht="20.149999999999999" customHeight="1" thickBot="1" x14ac:dyDescent="0.35">
      <c r="A156" s="244"/>
      <c r="B156" s="285"/>
      <c r="C156" s="31" t="s">
        <v>105</v>
      </c>
      <c r="D156" s="413"/>
      <c r="E156" s="414"/>
      <c r="F156" s="414"/>
      <c r="G156" s="382"/>
      <c r="H156" s="350" t="s">
        <v>72</v>
      </c>
      <c r="I156" s="351"/>
      <c r="J156" s="382"/>
      <c r="K156" s="569" t="e">
        <f ca="1">K18</f>
        <v>#VALUE!</v>
      </c>
      <c r="L156" s="570"/>
      <c r="M156" s="97" t="e">
        <f t="shared" ca="1" si="72"/>
        <v>#VALUE!</v>
      </c>
      <c r="N156" s="98" t="e">
        <f t="shared" ca="1" si="72"/>
        <v>#VALUE!</v>
      </c>
      <c r="O156" s="163" t="e">
        <f t="shared" ca="1" si="72"/>
        <v>#VALUE!</v>
      </c>
      <c r="P156" s="165" t="e">
        <f t="shared" ca="1" si="72"/>
        <v>#VALUE!</v>
      </c>
      <c r="Q156" s="166" t="e">
        <f t="shared" ca="1" si="72"/>
        <v>#VALUE!</v>
      </c>
      <c r="R156" s="165" t="e">
        <f t="shared" ca="1" si="72"/>
        <v>#VALUE!</v>
      </c>
      <c r="S156" s="166" t="e">
        <f t="shared" ca="1" si="72"/>
        <v>#VALUE!</v>
      </c>
      <c r="T156" s="165" t="e">
        <f t="shared" ca="1" si="72"/>
        <v>#VALUE!</v>
      </c>
      <c r="U156" s="166" t="e">
        <f t="shared" ca="1" si="72"/>
        <v>#VALUE!</v>
      </c>
      <c r="V156" s="98" t="e">
        <f t="shared" ca="1" si="72"/>
        <v>#VALUE!</v>
      </c>
      <c r="W156" s="162" t="e">
        <f t="shared" ca="1" si="72"/>
        <v>#VALUE!</v>
      </c>
      <c r="X156" s="230" t="s">
        <v>156</v>
      </c>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row>
    <row r="157" spans="1:45" s="33" customFormat="1" ht="20.149999999999999" customHeight="1" x14ac:dyDescent="0.35">
      <c r="A157" s="244"/>
      <c r="B157" s="285"/>
      <c r="C157" s="31" t="s">
        <v>105</v>
      </c>
      <c r="D157" s="417" t="s">
        <v>28</v>
      </c>
      <c r="E157" s="353"/>
      <c r="F157" s="353"/>
      <c r="G157" s="383"/>
      <c r="H157" s="40" t="s">
        <v>0</v>
      </c>
      <c r="I157" s="65">
        <f>'1-6 maanden'!I157</f>
        <v>0</v>
      </c>
      <c r="J157" s="383"/>
      <c r="K157" s="99" t="s">
        <v>0</v>
      </c>
      <c r="L157" s="100">
        <f t="shared" ref="L157:W157" ca="1" si="73">L35</f>
        <v>0</v>
      </c>
      <c r="M157" s="101">
        <f t="shared" si="73"/>
        <v>0</v>
      </c>
      <c r="N157" s="100">
        <f t="shared" ca="1" si="73"/>
        <v>0</v>
      </c>
      <c r="O157" s="176">
        <f t="shared" si="73"/>
        <v>0</v>
      </c>
      <c r="P157" s="179">
        <f t="shared" ca="1" si="73"/>
        <v>0</v>
      </c>
      <c r="Q157" s="101">
        <f t="shared" si="73"/>
        <v>0</v>
      </c>
      <c r="R157" s="179">
        <f t="shared" ca="1" si="73"/>
        <v>0</v>
      </c>
      <c r="S157" s="101">
        <f t="shared" si="73"/>
        <v>0</v>
      </c>
      <c r="T157" s="179">
        <f t="shared" ca="1" si="73"/>
        <v>0</v>
      </c>
      <c r="U157" s="101">
        <f t="shared" si="73"/>
        <v>0</v>
      </c>
      <c r="V157" s="100">
        <f t="shared" ca="1" si="73"/>
        <v>0</v>
      </c>
      <c r="W157" s="149">
        <f t="shared" si="73"/>
        <v>0</v>
      </c>
      <c r="X157" s="227"/>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row>
    <row r="158" spans="1:45" s="33" customFormat="1" ht="20.149999999999999" customHeight="1" x14ac:dyDescent="0.35">
      <c r="A158" s="244"/>
      <c r="B158" s="285"/>
      <c r="C158" s="31" t="s">
        <v>105</v>
      </c>
      <c r="D158" s="388"/>
      <c r="E158" s="389"/>
      <c r="F158" s="389"/>
      <c r="G158" s="383"/>
      <c r="H158" s="56"/>
      <c r="I158" s="57"/>
      <c r="J158" s="383"/>
      <c r="K158" s="56"/>
      <c r="L158" s="571"/>
      <c r="M158" s="571"/>
      <c r="N158" s="571"/>
      <c r="O158" s="571"/>
      <c r="P158" s="571"/>
      <c r="Q158" s="571"/>
      <c r="R158" s="571"/>
      <c r="S158" s="571"/>
      <c r="T158" s="571"/>
      <c r="U158" s="571"/>
      <c r="V158" s="571"/>
      <c r="W158" s="576"/>
      <c r="X158" s="227"/>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row>
    <row r="159" spans="1:45" s="33" customFormat="1" ht="20.149999999999999" customHeight="1" x14ac:dyDescent="0.35">
      <c r="A159" s="244"/>
      <c r="B159" s="285"/>
      <c r="C159" s="31" t="s">
        <v>105</v>
      </c>
      <c r="D159" s="352" t="s">
        <v>25</v>
      </c>
      <c r="E159" s="353"/>
      <c r="F159" s="353"/>
      <c r="G159" s="383"/>
      <c r="H159" s="40" t="s">
        <v>0</v>
      </c>
      <c r="I159" s="66">
        <f>'1-6 maanden'!I159</f>
        <v>0</v>
      </c>
      <c r="J159" s="383"/>
      <c r="K159" s="99" t="s">
        <v>0</v>
      </c>
      <c r="L159" s="102">
        <f t="shared" ref="L159:W159" ca="1" si="74">L121</f>
        <v>0</v>
      </c>
      <c r="M159" s="103">
        <f t="shared" si="74"/>
        <v>0</v>
      </c>
      <c r="N159" s="102">
        <f t="shared" ca="1" si="74"/>
        <v>0</v>
      </c>
      <c r="O159" s="167">
        <f t="shared" si="74"/>
        <v>0</v>
      </c>
      <c r="P159" s="171">
        <f t="shared" ca="1" si="74"/>
        <v>0</v>
      </c>
      <c r="Q159" s="103">
        <f t="shared" si="74"/>
        <v>0</v>
      </c>
      <c r="R159" s="171">
        <f t="shared" ca="1" si="74"/>
        <v>0</v>
      </c>
      <c r="S159" s="103">
        <f t="shared" si="74"/>
        <v>0</v>
      </c>
      <c r="T159" s="171">
        <f t="shared" ca="1" si="74"/>
        <v>0</v>
      </c>
      <c r="U159" s="103">
        <f t="shared" si="74"/>
        <v>0</v>
      </c>
      <c r="V159" s="102">
        <f t="shared" ca="1" si="74"/>
        <v>0</v>
      </c>
      <c r="W159" s="150">
        <f t="shared" si="74"/>
        <v>0</v>
      </c>
      <c r="X159" s="227"/>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row>
    <row r="160" spans="1:45" s="33" customFormat="1" ht="20.149999999999999" customHeight="1" x14ac:dyDescent="0.35">
      <c r="A160" s="244"/>
      <c r="B160" s="285"/>
      <c r="C160" s="31" t="s">
        <v>105</v>
      </c>
      <c r="D160" s="352" t="s">
        <v>35</v>
      </c>
      <c r="E160" s="353"/>
      <c r="F160" s="353"/>
      <c r="G160" s="383"/>
      <c r="H160" s="40" t="s">
        <v>0</v>
      </c>
      <c r="I160" s="66">
        <f>'1-6 maanden'!I160</f>
        <v>0</v>
      </c>
      <c r="J160" s="383"/>
      <c r="K160" s="99" t="s">
        <v>0</v>
      </c>
      <c r="L160" s="104">
        <f t="shared" ref="L160:W160" ca="1" si="75">L137</f>
        <v>0</v>
      </c>
      <c r="M160" s="105">
        <f t="shared" si="75"/>
        <v>0</v>
      </c>
      <c r="N160" s="104">
        <f t="shared" ca="1" si="75"/>
        <v>0</v>
      </c>
      <c r="O160" s="169">
        <f t="shared" si="75"/>
        <v>0</v>
      </c>
      <c r="P160" s="172">
        <f t="shared" ca="1" si="75"/>
        <v>0</v>
      </c>
      <c r="Q160" s="105">
        <f t="shared" si="75"/>
        <v>0</v>
      </c>
      <c r="R160" s="172">
        <f t="shared" ca="1" si="75"/>
        <v>0</v>
      </c>
      <c r="S160" s="105">
        <f t="shared" si="75"/>
        <v>0</v>
      </c>
      <c r="T160" s="172">
        <f t="shared" ca="1" si="75"/>
        <v>0</v>
      </c>
      <c r="U160" s="105">
        <f t="shared" si="75"/>
        <v>0</v>
      </c>
      <c r="V160" s="104">
        <f t="shared" ca="1" si="75"/>
        <v>0</v>
      </c>
      <c r="W160" s="151">
        <f t="shared" si="75"/>
        <v>0</v>
      </c>
      <c r="X160" s="227"/>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row>
    <row r="161" spans="1:45" s="33" customFormat="1" ht="20.149999999999999" customHeight="1" thickBot="1" x14ac:dyDescent="0.4">
      <c r="A161" s="244"/>
      <c r="B161" s="285"/>
      <c r="C161" s="31" t="s">
        <v>105</v>
      </c>
      <c r="D161" s="352" t="s">
        <v>26</v>
      </c>
      <c r="E161" s="353"/>
      <c r="F161" s="353"/>
      <c r="G161" s="383"/>
      <c r="H161" s="40" t="s">
        <v>0</v>
      </c>
      <c r="I161" s="66">
        <f>'1-6 maanden'!I161</f>
        <v>0</v>
      </c>
      <c r="J161" s="383"/>
      <c r="K161" s="99" t="s">
        <v>0</v>
      </c>
      <c r="L161" s="106">
        <f t="shared" ref="L161:W161" ca="1" si="76">L151</f>
        <v>0</v>
      </c>
      <c r="M161" s="107">
        <f t="shared" si="76"/>
        <v>0</v>
      </c>
      <c r="N161" s="106">
        <f t="shared" ca="1" si="76"/>
        <v>0</v>
      </c>
      <c r="O161" s="177">
        <f t="shared" si="76"/>
        <v>0</v>
      </c>
      <c r="P161" s="180">
        <f t="shared" ca="1" si="76"/>
        <v>0</v>
      </c>
      <c r="Q161" s="107">
        <f t="shared" si="76"/>
        <v>0</v>
      </c>
      <c r="R161" s="180">
        <f t="shared" ca="1" si="76"/>
        <v>0</v>
      </c>
      <c r="S161" s="107">
        <f t="shared" si="76"/>
        <v>0</v>
      </c>
      <c r="T161" s="180">
        <f t="shared" ca="1" si="76"/>
        <v>0</v>
      </c>
      <c r="U161" s="107">
        <f t="shared" si="76"/>
        <v>0</v>
      </c>
      <c r="V161" s="106">
        <f t="shared" ca="1" si="76"/>
        <v>0</v>
      </c>
      <c r="W161" s="152">
        <f t="shared" si="76"/>
        <v>0</v>
      </c>
      <c r="X161" s="227"/>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row>
    <row r="162" spans="1:45" s="33" customFormat="1" ht="20.149999999999999" customHeight="1" x14ac:dyDescent="0.35">
      <c r="A162" s="244"/>
      <c r="B162" s="285"/>
      <c r="C162" s="31" t="s">
        <v>105</v>
      </c>
      <c r="D162" s="417" t="s">
        <v>27</v>
      </c>
      <c r="E162" s="353"/>
      <c r="F162" s="353"/>
      <c r="G162" s="383"/>
      <c r="H162" s="40" t="s">
        <v>0</v>
      </c>
      <c r="I162" s="71">
        <f>'1-6 maanden'!I162</f>
        <v>0</v>
      </c>
      <c r="J162" s="383"/>
      <c r="K162" s="99" t="s">
        <v>0</v>
      </c>
      <c r="L162" s="108">
        <f t="shared" ref="L162:W162" ca="1" si="77">L159+L160+L161</f>
        <v>0</v>
      </c>
      <c r="M162" s="109">
        <f t="shared" si="77"/>
        <v>0</v>
      </c>
      <c r="N162" s="108">
        <f t="shared" ca="1" si="77"/>
        <v>0</v>
      </c>
      <c r="O162" s="178">
        <f t="shared" si="77"/>
        <v>0</v>
      </c>
      <c r="P162" s="173">
        <f t="shared" ca="1" si="77"/>
        <v>0</v>
      </c>
      <c r="Q162" s="109">
        <f t="shared" si="77"/>
        <v>0</v>
      </c>
      <c r="R162" s="173">
        <f t="shared" ca="1" si="77"/>
        <v>0</v>
      </c>
      <c r="S162" s="109">
        <f t="shared" si="77"/>
        <v>0</v>
      </c>
      <c r="T162" s="173">
        <f t="shared" ca="1" si="77"/>
        <v>0</v>
      </c>
      <c r="U162" s="109">
        <f t="shared" si="77"/>
        <v>0</v>
      </c>
      <c r="V162" s="108">
        <f t="shared" ca="1" si="77"/>
        <v>0</v>
      </c>
      <c r="W162" s="153">
        <f t="shared" si="77"/>
        <v>0</v>
      </c>
      <c r="X162" s="227"/>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row>
    <row r="163" spans="1:45" s="33" customFormat="1" ht="20.149999999999999" customHeight="1" thickBot="1" x14ac:dyDescent="0.4">
      <c r="A163" s="244"/>
      <c r="B163" s="285"/>
      <c r="C163" s="31" t="s">
        <v>105</v>
      </c>
      <c r="D163" s="366"/>
      <c r="E163" s="367"/>
      <c r="F163" s="367"/>
      <c r="G163" s="384"/>
      <c r="H163" s="40"/>
      <c r="I163" s="73"/>
      <c r="J163" s="384"/>
      <c r="K163" s="40"/>
      <c r="L163" s="348"/>
      <c r="M163" s="348"/>
      <c r="N163" s="348"/>
      <c r="O163" s="348"/>
      <c r="P163" s="348"/>
      <c r="Q163" s="348"/>
      <c r="R163" s="348"/>
      <c r="S163" s="348"/>
      <c r="T163" s="348"/>
      <c r="U163" s="348"/>
      <c r="V163" s="348"/>
      <c r="W163" s="349"/>
      <c r="X163" s="227"/>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row>
    <row r="164" spans="1:45" s="33" customFormat="1" ht="20.149999999999999" customHeight="1" thickBot="1" x14ac:dyDescent="0.4">
      <c r="A164" s="244"/>
      <c r="B164" s="285"/>
      <c r="C164" s="31" t="s">
        <v>105</v>
      </c>
      <c r="D164" s="429" t="s">
        <v>140</v>
      </c>
      <c r="E164" s="430"/>
      <c r="F164" s="430"/>
      <c r="G164" s="74"/>
      <c r="H164" s="75" t="s">
        <v>0</v>
      </c>
      <c r="I164" s="76">
        <f>'1-6 maanden'!I164</f>
        <v>0</v>
      </c>
      <c r="J164" s="77"/>
      <c r="K164" s="60" t="s">
        <v>0</v>
      </c>
      <c r="L164" s="61">
        <f t="shared" ref="L164:W164" ca="1" si="78">L157-L162</f>
        <v>0</v>
      </c>
      <c r="M164" s="110">
        <f t="shared" si="78"/>
        <v>0</v>
      </c>
      <c r="N164" s="61">
        <f t="shared" ca="1" si="78"/>
        <v>0</v>
      </c>
      <c r="O164" s="170">
        <f t="shared" si="78"/>
        <v>0</v>
      </c>
      <c r="P164" s="174">
        <f t="shared" ca="1" si="78"/>
        <v>0</v>
      </c>
      <c r="Q164" s="175">
        <f t="shared" si="78"/>
        <v>0</v>
      </c>
      <c r="R164" s="174">
        <f t="shared" ca="1" si="78"/>
        <v>0</v>
      </c>
      <c r="S164" s="175">
        <f t="shared" si="78"/>
        <v>0</v>
      </c>
      <c r="T164" s="174">
        <f t="shared" ca="1" si="78"/>
        <v>0</v>
      </c>
      <c r="U164" s="175">
        <f t="shared" si="78"/>
        <v>0</v>
      </c>
      <c r="V164" s="61">
        <f t="shared" ca="1" si="78"/>
        <v>0</v>
      </c>
      <c r="W164" s="76">
        <f t="shared" si="78"/>
        <v>0</v>
      </c>
      <c r="X164" s="227"/>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row>
    <row r="165" spans="1:45" s="33" customFormat="1" ht="20.149999999999999" customHeight="1" thickBot="1" x14ac:dyDescent="0.4">
      <c r="A165" s="244"/>
      <c r="B165" s="285"/>
      <c r="C165" s="31" t="s">
        <v>105</v>
      </c>
      <c r="D165" s="410"/>
      <c r="E165" s="248"/>
      <c r="F165" s="248"/>
      <c r="G165" s="248"/>
      <c r="H165" s="248"/>
      <c r="I165" s="248"/>
      <c r="J165" s="248"/>
      <c r="K165" s="248"/>
      <c r="L165" s="248"/>
      <c r="M165" s="248"/>
      <c r="N165" s="248"/>
      <c r="O165" s="248"/>
      <c r="P165" s="248"/>
      <c r="Q165" s="248"/>
      <c r="R165" s="248"/>
      <c r="S165" s="248"/>
      <c r="T165" s="248"/>
      <c r="U165" s="248"/>
      <c r="V165" s="248"/>
      <c r="W165" s="248"/>
      <c r="X165" s="227"/>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row>
    <row r="166" spans="1:45" s="33" customFormat="1" ht="20.149999999999999" customHeight="1" x14ac:dyDescent="0.35">
      <c r="A166" s="244"/>
      <c r="B166" s="285"/>
      <c r="C166" s="31" t="s">
        <v>105</v>
      </c>
      <c r="D166" s="373" t="s">
        <v>3</v>
      </c>
      <c r="E166" s="412"/>
      <c r="F166" s="412"/>
      <c r="G166" s="374"/>
      <c r="H166" s="412"/>
      <c r="I166" s="412"/>
      <c r="J166" s="412"/>
      <c r="K166" s="577"/>
      <c r="L166" s="578"/>
      <c r="M166" s="578"/>
      <c r="N166" s="578"/>
      <c r="O166" s="578"/>
      <c r="P166" s="578"/>
      <c r="Q166" s="578"/>
      <c r="R166" s="579"/>
      <c r="S166" s="579"/>
      <c r="T166" s="579"/>
      <c r="U166" s="579"/>
      <c r="V166" s="579"/>
      <c r="W166" s="580"/>
      <c r="X166" s="227"/>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row>
    <row r="167" spans="1:45" s="33" customFormat="1" ht="20.149999999999999" customHeight="1" thickBot="1" x14ac:dyDescent="0.4">
      <c r="A167" s="244"/>
      <c r="B167" s="285"/>
      <c r="C167" s="31" t="s">
        <v>105</v>
      </c>
      <c r="D167" s="484"/>
      <c r="E167" s="428"/>
      <c r="F167" s="428"/>
      <c r="G167" s="428"/>
      <c r="H167" s="428"/>
      <c r="I167" s="428"/>
      <c r="J167" s="428"/>
      <c r="K167" s="581" t="str">
        <f>K17</f>
        <v>Begroot</v>
      </c>
      <c r="L167" s="581"/>
      <c r="M167" s="95" t="str">
        <f t="shared" ref="M167:W168" si="79">M17</f>
        <v>Werkelijk</v>
      </c>
      <c r="N167" s="96" t="str">
        <f t="shared" si="79"/>
        <v>Begroot</v>
      </c>
      <c r="O167" s="157" t="str">
        <f t="shared" si="79"/>
        <v>Werkelijk</v>
      </c>
      <c r="P167" s="164" t="str">
        <f t="shared" si="79"/>
        <v>Begroot</v>
      </c>
      <c r="Q167" s="95" t="str">
        <f t="shared" si="79"/>
        <v>Werkelijk</v>
      </c>
      <c r="R167" s="164" t="str">
        <f t="shared" si="79"/>
        <v>Begroot</v>
      </c>
      <c r="S167" s="95" t="str">
        <f t="shared" si="79"/>
        <v>Werkelijk</v>
      </c>
      <c r="T167" s="164" t="str">
        <f t="shared" si="79"/>
        <v>Begroot</v>
      </c>
      <c r="U167" s="95" t="str">
        <f t="shared" si="79"/>
        <v>Werkelijk</v>
      </c>
      <c r="V167" s="96" t="str">
        <f t="shared" si="79"/>
        <v>Begroot</v>
      </c>
      <c r="W167" s="161" t="str">
        <f t="shared" si="79"/>
        <v>Werkelijk</v>
      </c>
      <c r="X167" s="227"/>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row>
    <row r="168" spans="1:45" s="33" customFormat="1" ht="20.149999999999999" customHeight="1" thickBot="1" x14ac:dyDescent="0.35">
      <c r="A168" s="244"/>
      <c r="B168" s="285"/>
      <c r="C168" s="31" t="s">
        <v>105</v>
      </c>
      <c r="D168" s="413"/>
      <c r="E168" s="594"/>
      <c r="F168" s="212" t="s">
        <v>151</v>
      </c>
      <c r="G168" s="382"/>
      <c r="H168" s="350" t="s">
        <v>72</v>
      </c>
      <c r="I168" s="351"/>
      <c r="J168" s="382"/>
      <c r="K168" s="569" t="e">
        <f ca="1">K18</f>
        <v>#VALUE!</v>
      </c>
      <c r="L168" s="570"/>
      <c r="M168" s="97" t="e">
        <f t="shared" ca="1" si="79"/>
        <v>#VALUE!</v>
      </c>
      <c r="N168" s="98" t="e">
        <f t="shared" ca="1" si="79"/>
        <v>#VALUE!</v>
      </c>
      <c r="O168" s="163" t="e">
        <f t="shared" ca="1" si="79"/>
        <v>#VALUE!</v>
      </c>
      <c r="P168" s="165" t="e">
        <f t="shared" ca="1" si="79"/>
        <v>#VALUE!</v>
      </c>
      <c r="Q168" s="166" t="e">
        <f t="shared" ca="1" si="79"/>
        <v>#VALUE!</v>
      </c>
      <c r="R168" s="165" t="e">
        <f t="shared" ca="1" si="79"/>
        <v>#VALUE!</v>
      </c>
      <c r="S168" s="166" t="e">
        <f t="shared" ca="1" si="79"/>
        <v>#VALUE!</v>
      </c>
      <c r="T168" s="165" t="e">
        <f t="shared" ca="1" si="79"/>
        <v>#VALUE!</v>
      </c>
      <c r="U168" s="166" t="e">
        <f t="shared" ca="1" si="79"/>
        <v>#VALUE!</v>
      </c>
      <c r="V168" s="98" t="e">
        <f t="shared" ca="1" si="79"/>
        <v>#VALUE!</v>
      </c>
      <c r="W168" s="162" t="e">
        <f t="shared" ca="1" si="79"/>
        <v>#VALUE!</v>
      </c>
      <c r="X168" s="230" t="s">
        <v>156</v>
      </c>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row>
    <row r="169" spans="1:45" s="33" customFormat="1" ht="20.149999999999999" customHeight="1" x14ac:dyDescent="0.35">
      <c r="A169" s="244"/>
      <c r="B169" s="285"/>
      <c r="C169" s="31" t="s">
        <v>105</v>
      </c>
      <c r="D169" s="417" t="s">
        <v>28</v>
      </c>
      <c r="E169" s="582"/>
      <c r="F169" s="209">
        <f>'Komend jaar'!I169</f>
        <v>0</v>
      </c>
      <c r="G169" s="383"/>
      <c r="H169" s="40" t="s">
        <v>0</v>
      </c>
      <c r="I169" s="65">
        <f>'1-6 maanden'!I169</f>
        <v>0</v>
      </c>
      <c r="J169" s="383"/>
      <c r="K169" s="99" t="s">
        <v>0</v>
      </c>
      <c r="L169" s="100">
        <f t="shared" ref="L169:W169" ca="1" si="80">L157</f>
        <v>0</v>
      </c>
      <c r="M169" s="101">
        <f t="shared" si="80"/>
        <v>0</v>
      </c>
      <c r="N169" s="100">
        <f t="shared" ca="1" si="80"/>
        <v>0</v>
      </c>
      <c r="O169" s="101">
        <f t="shared" si="80"/>
        <v>0</v>
      </c>
      <c r="P169" s="100">
        <f t="shared" ca="1" si="80"/>
        <v>0</v>
      </c>
      <c r="Q169" s="149">
        <f t="shared" si="80"/>
        <v>0</v>
      </c>
      <c r="R169" s="100">
        <f t="shared" ca="1" si="80"/>
        <v>0</v>
      </c>
      <c r="S169" s="149">
        <f t="shared" si="80"/>
        <v>0</v>
      </c>
      <c r="T169" s="100">
        <f t="shared" ca="1" si="80"/>
        <v>0</v>
      </c>
      <c r="U169" s="149">
        <f t="shared" si="80"/>
        <v>0</v>
      </c>
      <c r="V169" s="100">
        <f t="shared" ca="1" si="80"/>
        <v>0</v>
      </c>
      <c r="W169" s="149">
        <f t="shared" si="80"/>
        <v>0</v>
      </c>
      <c r="X169" s="227"/>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row>
    <row r="170" spans="1:45" s="33" customFormat="1" ht="20.149999999999999" customHeight="1" x14ac:dyDescent="0.35">
      <c r="A170" s="244"/>
      <c r="B170" s="285"/>
      <c r="C170" s="31" t="s">
        <v>105</v>
      </c>
      <c r="D170" s="388"/>
      <c r="E170" s="593"/>
      <c r="F170" s="207"/>
      <c r="G170" s="383"/>
      <c r="H170" s="56"/>
      <c r="I170" s="57"/>
      <c r="J170" s="383"/>
      <c r="K170" s="56"/>
      <c r="L170" s="571"/>
      <c r="M170" s="571"/>
      <c r="N170" s="571"/>
      <c r="O170" s="571"/>
      <c r="P170" s="571"/>
      <c r="Q170" s="571"/>
      <c r="R170" s="572"/>
      <c r="S170" s="572"/>
      <c r="T170" s="572"/>
      <c r="U170" s="572"/>
      <c r="V170" s="572"/>
      <c r="W170" s="573"/>
      <c r="X170" s="227"/>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row>
    <row r="171" spans="1:45" s="33" customFormat="1" ht="20.149999999999999" customHeight="1" x14ac:dyDescent="0.35">
      <c r="A171" s="244"/>
      <c r="B171" s="285"/>
      <c r="C171" s="31" t="s">
        <v>105</v>
      </c>
      <c r="D171" s="508" t="s">
        <v>29</v>
      </c>
      <c r="E171" s="592"/>
      <c r="F171" s="209">
        <f>'Komend jaar'!I171</f>
        <v>0</v>
      </c>
      <c r="G171" s="383"/>
      <c r="H171" s="40" t="s">
        <v>0</v>
      </c>
      <c r="I171" s="66">
        <f>'1-6 maanden'!I171</f>
        <v>0</v>
      </c>
      <c r="J171" s="383"/>
      <c r="K171" s="99" t="s">
        <v>0</v>
      </c>
      <c r="L171" s="102">
        <f t="shared" ref="L171:W171" ca="1" si="81">L50</f>
        <v>0</v>
      </c>
      <c r="M171" s="103">
        <f t="shared" si="81"/>
        <v>0</v>
      </c>
      <c r="N171" s="102">
        <f t="shared" ca="1" si="81"/>
        <v>0</v>
      </c>
      <c r="O171" s="167">
        <f t="shared" si="81"/>
        <v>0</v>
      </c>
      <c r="P171" s="171">
        <f t="shared" ca="1" si="81"/>
        <v>0</v>
      </c>
      <c r="Q171" s="103">
        <f t="shared" si="81"/>
        <v>0</v>
      </c>
      <c r="R171" s="171">
        <f t="shared" ca="1" si="81"/>
        <v>0</v>
      </c>
      <c r="S171" s="103">
        <f t="shared" si="81"/>
        <v>0</v>
      </c>
      <c r="T171" s="171">
        <f t="shared" ca="1" si="81"/>
        <v>0</v>
      </c>
      <c r="U171" s="103">
        <f t="shared" si="81"/>
        <v>0</v>
      </c>
      <c r="V171" s="102">
        <f t="shared" ca="1" si="81"/>
        <v>0</v>
      </c>
      <c r="W171" s="150">
        <f t="shared" si="81"/>
        <v>0</v>
      </c>
      <c r="X171" s="227"/>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row>
    <row r="172" spans="1:45" s="33" customFormat="1" ht="20.149999999999999" customHeight="1" x14ac:dyDescent="0.35">
      <c r="A172" s="244"/>
      <c r="B172" s="285"/>
      <c r="C172" s="31" t="s">
        <v>105</v>
      </c>
      <c r="D172" s="352" t="s">
        <v>30</v>
      </c>
      <c r="E172" s="582"/>
      <c r="F172" s="209">
        <f>'Komend jaar'!I172</f>
        <v>0</v>
      </c>
      <c r="G172" s="383"/>
      <c r="H172" s="40" t="s">
        <v>0</v>
      </c>
      <c r="I172" s="66">
        <f>'1-6 maanden'!I172</f>
        <v>0</v>
      </c>
      <c r="J172" s="383"/>
      <c r="K172" s="99" t="s">
        <v>0</v>
      </c>
      <c r="L172" s="104">
        <f t="shared" ref="L172:W172" ca="1" si="82">L62</f>
        <v>0</v>
      </c>
      <c r="M172" s="103">
        <f t="shared" si="82"/>
        <v>0</v>
      </c>
      <c r="N172" s="104">
        <f t="shared" ca="1" si="82"/>
        <v>0</v>
      </c>
      <c r="O172" s="167">
        <f t="shared" si="82"/>
        <v>0</v>
      </c>
      <c r="P172" s="172">
        <f t="shared" ca="1" si="82"/>
        <v>0</v>
      </c>
      <c r="Q172" s="103">
        <f t="shared" si="82"/>
        <v>0</v>
      </c>
      <c r="R172" s="172">
        <f t="shared" ca="1" si="82"/>
        <v>0</v>
      </c>
      <c r="S172" s="103">
        <f t="shared" si="82"/>
        <v>0</v>
      </c>
      <c r="T172" s="172">
        <f t="shared" ca="1" si="82"/>
        <v>0</v>
      </c>
      <c r="U172" s="103">
        <f t="shared" si="82"/>
        <v>0</v>
      </c>
      <c r="V172" s="104">
        <f t="shared" ca="1" si="82"/>
        <v>0</v>
      </c>
      <c r="W172" s="150">
        <f t="shared" si="82"/>
        <v>0</v>
      </c>
      <c r="X172" s="227"/>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row>
    <row r="173" spans="1:45" s="33" customFormat="1" ht="20.149999999999999" customHeight="1" x14ac:dyDescent="0.35">
      <c r="A173" s="244"/>
      <c r="B173" s="285"/>
      <c r="C173" s="31" t="s">
        <v>105</v>
      </c>
      <c r="D173" s="352" t="s">
        <v>31</v>
      </c>
      <c r="E173" s="582"/>
      <c r="F173" s="209">
        <f>'Komend jaar'!I173</f>
        <v>0</v>
      </c>
      <c r="G173" s="383"/>
      <c r="H173" s="40" t="s">
        <v>0</v>
      </c>
      <c r="I173" s="66">
        <f>'1-6 maanden'!I173</f>
        <v>0</v>
      </c>
      <c r="J173" s="383"/>
      <c r="K173" s="99" t="s">
        <v>0</v>
      </c>
      <c r="L173" s="104">
        <f t="shared" ref="L173:W173" ca="1" si="83">L77</f>
        <v>0</v>
      </c>
      <c r="M173" s="103">
        <f t="shared" si="83"/>
        <v>0</v>
      </c>
      <c r="N173" s="104">
        <f t="shared" ca="1" si="83"/>
        <v>0</v>
      </c>
      <c r="O173" s="167">
        <f t="shared" si="83"/>
        <v>0</v>
      </c>
      <c r="P173" s="172">
        <f t="shared" ca="1" si="83"/>
        <v>0</v>
      </c>
      <c r="Q173" s="103">
        <f t="shared" si="83"/>
        <v>0</v>
      </c>
      <c r="R173" s="172">
        <f t="shared" ca="1" si="83"/>
        <v>0</v>
      </c>
      <c r="S173" s="103">
        <f t="shared" si="83"/>
        <v>0</v>
      </c>
      <c r="T173" s="172">
        <f t="shared" ca="1" si="83"/>
        <v>0</v>
      </c>
      <c r="U173" s="103">
        <f t="shared" si="83"/>
        <v>0</v>
      </c>
      <c r="V173" s="104">
        <f t="shared" ca="1" si="83"/>
        <v>0</v>
      </c>
      <c r="W173" s="150">
        <f t="shared" si="83"/>
        <v>0</v>
      </c>
      <c r="X173" s="227"/>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row>
    <row r="174" spans="1:45" s="33" customFormat="1" ht="20.149999999999999" customHeight="1" x14ac:dyDescent="0.35">
      <c r="A174" s="244"/>
      <c r="B174" s="285"/>
      <c r="C174" s="31" t="s">
        <v>107</v>
      </c>
      <c r="D174" s="352" t="s">
        <v>100</v>
      </c>
      <c r="E174" s="582"/>
      <c r="F174" s="209">
        <f>'Komend jaar'!I174</f>
        <v>0</v>
      </c>
      <c r="G174" s="383"/>
      <c r="H174" s="40" t="s">
        <v>0</v>
      </c>
      <c r="I174" s="66">
        <f>'1-6 maanden'!I174</f>
        <v>0</v>
      </c>
      <c r="J174" s="383"/>
      <c r="K174" s="99" t="s">
        <v>0</v>
      </c>
      <c r="L174" s="104">
        <f t="shared" ref="L174:W174" ca="1" si="84">L92</f>
        <v>0</v>
      </c>
      <c r="M174" s="103">
        <f t="shared" si="84"/>
        <v>0</v>
      </c>
      <c r="N174" s="104">
        <f t="shared" ca="1" si="84"/>
        <v>0</v>
      </c>
      <c r="O174" s="167">
        <f t="shared" si="84"/>
        <v>0</v>
      </c>
      <c r="P174" s="172">
        <f t="shared" ca="1" si="84"/>
        <v>0</v>
      </c>
      <c r="Q174" s="103">
        <f t="shared" si="84"/>
        <v>0</v>
      </c>
      <c r="R174" s="172">
        <f t="shared" ca="1" si="84"/>
        <v>0</v>
      </c>
      <c r="S174" s="103">
        <f t="shared" si="84"/>
        <v>0</v>
      </c>
      <c r="T174" s="172">
        <f t="shared" ca="1" si="84"/>
        <v>0</v>
      </c>
      <c r="U174" s="103">
        <f t="shared" si="84"/>
        <v>0</v>
      </c>
      <c r="V174" s="104">
        <f t="shared" ca="1" si="84"/>
        <v>0</v>
      </c>
      <c r="W174" s="150">
        <f t="shared" si="84"/>
        <v>0</v>
      </c>
      <c r="X174" s="227"/>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row>
    <row r="175" spans="1:45" s="33" customFormat="1" ht="20.149999999999999" customHeight="1" x14ac:dyDescent="0.35">
      <c r="A175" s="244"/>
      <c r="B175" s="285"/>
      <c r="C175" s="31" t="s">
        <v>105</v>
      </c>
      <c r="D175" s="352" t="s">
        <v>32</v>
      </c>
      <c r="E175" s="582"/>
      <c r="F175" s="209">
        <f>'Komend jaar'!I175</f>
        <v>0</v>
      </c>
      <c r="G175" s="383"/>
      <c r="H175" s="40" t="s">
        <v>0</v>
      </c>
      <c r="I175" s="66">
        <f>'1-6 maanden'!I175</f>
        <v>0</v>
      </c>
      <c r="J175" s="383"/>
      <c r="K175" s="99" t="s">
        <v>0</v>
      </c>
      <c r="L175" s="104">
        <f t="shared" ref="L175:W175" ca="1" si="85">L105</f>
        <v>0</v>
      </c>
      <c r="M175" s="103">
        <f t="shared" si="85"/>
        <v>0</v>
      </c>
      <c r="N175" s="104">
        <f t="shared" ca="1" si="85"/>
        <v>0</v>
      </c>
      <c r="O175" s="167">
        <f t="shared" si="85"/>
        <v>0</v>
      </c>
      <c r="P175" s="172">
        <f t="shared" ca="1" si="85"/>
        <v>0</v>
      </c>
      <c r="Q175" s="103">
        <f t="shared" si="85"/>
        <v>0</v>
      </c>
      <c r="R175" s="172">
        <f t="shared" ca="1" si="85"/>
        <v>0</v>
      </c>
      <c r="S175" s="103">
        <f t="shared" si="85"/>
        <v>0</v>
      </c>
      <c r="T175" s="172">
        <f t="shared" ca="1" si="85"/>
        <v>0</v>
      </c>
      <c r="U175" s="103">
        <f t="shared" si="85"/>
        <v>0</v>
      </c>
      <c r="V175" s="104">
        <f t="shared" ca="1" si="85"/>
        <v>0</v>
      </c>
      <c r="W175" s="150">
        <f t="shared" si="85"/>
        <v>0</v>
      </c>
      <c r="X175" s="227"/>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row>
    <row r="176" spans="1:45" s="33" customFormat="1" ht="20.149999999999999" customHeight="1" x14ac:dyDescent="0.35">
      <c r="A176" s="244"/>
      <c r="B176" s="285"/>
      <c r="C176" s="31" t="s">
        <v>105</v>
      </c>
      <c r="D176" s="352" t="s">
        <v>33</v>
      </c>
      <c r="E176" s="582"/>
      <c r="F176" s="209">
        <f>'Komend jaar'!I176</f>
        <v>0</v>
      </c>
      <c r="G176" s="383"/>
      <c r="H176" s="40" t="s">
        <v>0</v>
      </c>
      <c r="I176" s="66">
        <f>'1-6 maanden'!I176</f>
        <v>0</v>
      </c>
      <c r="J176" s="383"/>
      <c r="K176" s="99" t="s">
        <v>0</v>
      </c>
      <c r="L176" s="104">
        <f t="shared" ref="L176:W176" ca="1" si="86">L119</f>
        <v>0</v>
      </c>
      <c r="M176" s="103">
        <f t="shared" si="86"/>
        <v>0</v>
      </c>
      <c r="N176" s="104">
        <f t="shared" ca="1" si="86"/>
        <v>0</v>
      </c>
      <c r="O176" s="167">
        <f t="shared" si="86"/>
        <v>0</v>
      </c>
      <c r="P176" s="172">
        <f t="shared" ca="1" si="86"/>
        <v>0</v>
      </c>
      <c r="Q176" s="103">
        <f t="shared" si="86"/>
        <v>0</v>
      </c>
      <c r="R176" s="172">
        <f t="shared" ca="1" si="86"/>
        <v>0</v>
      </c>
      <c r="S176" s="103">
        <f t="shared" si="86"/>
        <v>0</v>
      </c>
      <c r="T176" s="172">
        <f t="shared" ca="1" si="86"/>
        <v>0</v>
      </c>
      <c r="U176" s="103">
        <f t="shared" si="86"/>
        <v>0</v>
      </c>
      <c r="V176" s="104">
        <f t="shared" ca="1" si="86"/>
        <v>0</v>
      </c>
      <c r="W176" s="150">
        <f t="shared" si="86"/>
        <v>0</v>
      </c>
      <c r="X176" s="227"/>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row>
    <row r="177" spans="1:45" s="33" customFormat="1" ht="20.149999999999999" customHeight="1" x14ac:dyDescent="0.35">
      <c r="A177" s="244"/>
      <c r="B177" s="285"/>
      <c r="C177" s="31" t="s">
        <v>105</v>
      </c>
      <c r="D177" s="352" t="s">
        <v>36</v>
      </c>
      <c r="E177" s="582"/>
      <c r="F177" s="209">
        <f>'Komend jaar'!I177</f>
        <v>0</v>
      </c>
      <c r="G177" s="383"/>
      <c r="H177" s="40" t="s">
        <v>0</v>
      </c>
      <c r="I177" s="66">
        <f>'1-6 maanden'!I177</f>
        <v>0</v>
      </c>
      <c r="J177" s="383"/>
      <c r="K177" s="99" t="s">
        <v>0</v>
      </c>
      <c r="L177" s="104">
        <f t="shared" ref="L177:W177" ca="1" si="87">L137</f>
        <v>0</v>
      </c>
      <c r="M177" s="103">
        <f t="shared" si="87"/>
        <v>0</v>
      </c>
      <c r="N177" s="104">
        <f t="shared" ca="1" si="87"/>
        <v>0</v>
      </c>
      <c r="O177" s="167">
        <f t="shared" si="87"/>
        <v>0</v>
      </c>
      <c r="P177" s="172">
        <f t="shared" ca="1" si="87"/>
        <v>0</v>
      </c>
      <c r="Q177" s="103">
        <f t="shared" si="87"/>
        <v>0</v>
      </c>
      <c r="R177" s="172">
        <f t="shared" ca="1" si="87"/>
        <v>0</v>
      </c>
      <c r="S177" s="103">
        <f t="shared" si="87"/>
        <v>0</v>
      </c>
      <c r="T177" s="172">
        <f t="shared" ca="1" si="87"/>
        <v>0</v>
      </c>
      <c r="U177" s="103">
        <f t="shared" si="87"/>
        <v>0</v>
      </c>
      <c r="V177" s="104">
        <f t="shared" ca="1" si="87"/>
        <v>0</v>
      </c>
      <c r="W177" s="150">
        <f t="shared" si="87"/>
        <v>0</v>
      </c>
      <c r="X177" s="227"/>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row>
    <row r="178" spans="1:45" s="33" customFormat="1" ht="20.149999999999999" customHeight="1" thickBot="1" x14ac:dyDescent="0.4">
      <c r="A178" s="244"/>
      <c r="B178" s="285"/>
      <c r="C178" s="31" t="s">
        <v>105</v>
      </c>
      <c r="D178" s="352" t="s">
        <v>34</v>
      </c>
      <c r="E178" s="582"/>
      <c r="F178" s="210">
        <f>'Komend jaar'!I178</f>
        <v>0</v>
      </c>
      <c r="G178" s="383"/>
      <c r="H178" s="40" t="s">
        <v>0</v>
      </c>
      <c r="I178" s="66">
        <f>'1-6 maanden'!I178</f>
        <v>0</v>
      </c>
      <c r="J178" s="383"/>
      <c r="K178" s="99" t="s">
        <v>0</v>
      </c>
      <c r="L178" s="104">
        <f t="shared" ref="L178:W178" ca="1" si="88">L151</f>
        <v>0</v>
      </c>
      <c r="M178" s="154">
        <f t="shared" si="88"/>
        <v>0</v>
      </c>
      <c r="N178" s="104">
        <f t="shared" ca="1" si="88"/>
        <v>0</v>
      </c>
      <c r="O178" s="168">
        <f t="shared" si="88"/>
        <v>0</v>
      </c>
      <c r="P178" s="172">
        <f t="shared" ca="1" si="88"/>
        <v>0</v>
      </c>
      <c r="Q178" s="154">
        <f t="shared" si="88"/>
        <v>0</v>
      </c>
      <c r="R178" s="172">
        <f t="shared" ca="1" si="88"/>
        <v>0</v>
      </c>
      <c r="S178" s="154">
        <f t="shared" si="88"/>
        <v>0</v>
      </c>
      <c r="T178" s="172">
        <f t="shared" ca="1" si="88"/>
        <v>0</v>
      </c>
      <c r="U178" s="154">
        <f t="shared" si="88"/>
        <v>0</v>
      </c>
      <c r="V178" s="104">
        <f t="shared" ca="1" si="88"/>
        <v>0</v>
      </c>
      <c r="W178" s="155">
        <f t="shared" si="88"/>
        <v>0</v>
      </c>
      <c r="X178" s="227"/>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row>
    <row r="179" spans="1:45" s="33" customFormat="1" ht="20.149999999999999" customHeight="1" x14ac:dyDescent="0.35">
      <c r="A179" s="244"/>
      <c r="B179" s="285"/>
      <c r="C179" s="31" t="s">
        <v>105</v>
      </c>
      <c r="D179" s="417" t="s">
        <v>27</v>
      </c>
      <c r="E179" s="582"/>
      <c r="F179" s="211">
        <f>'Komend jaar'!I179</f>
        <v>0</v>
      </c>
      <c r="G179" s="383"/>
      <c r="H179" s="40" t="s">
        <v>0</v>
      </c>
      <c r="I179" s="71">
        <f>'1-6 maanden'!I179</f>
        <v>0</v>
      </c>
      <c r="J179" s="383"/>
      <c r="K179" s="99" t="s">
        <v>0</v>
      </c>
      <c r="L179" s="108">
        <f t="shared" ref="L179:W179" ca="1" si="89">SUM(L171:L178)</f>
        <v>0</v>
      </c>
      <c r="M179" s="105">
        <f t="shared" si="89"/>
        <v>0</v>
      </c>
      <c r="N179" s="108">
        <f t="shared" ca="1" si="89"/>
        <v>0</v>
      </c>
      <c r="O179" s="169">
        <f t="shared" si="89"/>
        <v>0</v>
      </c>
      <c r="P179" s="173">
        <f t="shared" ca="1" si="89"/>
        <v>0</v>
      </c>
      <c r="Q179" s="105">
        <f t="shared" si="89"/>
        <v>0</v>
      </c>
      <c r="R179" s="173">
        <f t="shared" ca="1" si="89"/>
        <v>0</v>
      </c>
      <c r="S179" s="105">
        <f t="shared" si="89"/>
        <v>0</v>
      </c>
      <c r="T179" s="173">
        <f t="shared" ca="1" si="89"/>
        <v>0</v>
      </c>
      <c r="U179" s="105">
        <f t="shared" si="89"/>
        <v>0</v>
      </c>
      <c r="V179" s="108">
        <f t="shared" ca="1" si="89"/>
        <v>0</v>
      </c>
      <c r="W179" s="151">
        <f t="shared" si="89"/>
        <v>0</v>
      </c>
      <c r="X179" s="227"/>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row>
    <row r="180" spans="1:45" s="33" customFormat="1" ht="20.149999999999999" customHeight="1" thickBot="1" x14ac:dyDescent="0.4">
      <c r="A180" s="244"/>
      <c r="B180" s="285"/>
      <c r="C180" s="31" t="s">
        <v>105</v>
      </c>
      <c r="D180" s="366"/>
      <c r="E180" s="367"/>
      <c r="F180" s="367"/>
      <c r="G180" s="384"/>
      <c r="H180" s="40"/>
      <c r="I180" s="73"/>
      <c r="J180" s="384"/>
      <c r="K180" s="40"/>
      <c r="L180" s="348"/>
      <c r="M180" s="348"/>
      <c r="N180" s="348"/>
      <c r="O180" s="348"/>
      <c r="P180" s="348"/>
      <c r="Q180" s="348"/>
      <c r="R180" s="589"/>
      <c r="S180" s="589"/>
      <c r="T180" s="589"/>
      <c r="U180" s="589"/>
      <c r="V180" s="589"/>
      <c r="W180" s="590"/>
      <c r="X180" s="227"/>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row>
    <row r="181" spans="1:45" s="33" customFormat="1" ht="20.149999999999999" customHeight="1" thickBot="1" x14ac:dyDescent="0.4">
      <c r="A181" s="244"/>
      <c r="B181" s="285"/>
      <c r="C181" s="31" t="s">
        <v>105</v>
      </c>
      <c r="D181" s="429" t="s">
        <v>140</v>
      </c>
      <c r="E181" s="430"/>
      <c r="F181" s="430"/>
      <c r="G181" s="74"/>
      <c r="H181" s="75" t="s">
        <v>0</v>
      </c>
      <c r="I181" s="79">
        <f>'1-6 maanden'!I181</f>
        <v>0</v>
      </c>
      <c r="J181" s="77"/>
      <c r="K181" s="60" t="s">
        <v>0</v>
      </c>
      <c r="L181" s="61">
        <f t="shared" ref="L181:W181" ca="1" si="90">L169-L179</f>
        <v>0</v>
      </c>
      <c r="M181" s="110">
        <f t="shared" si="90"/>
        <v>0</v>
      </c>
      <c r="N181" s="61">
        <f t="shared" ca="1" si="90"/>
        <v>0</v>
      </c>
      <c r="O181" s="170">
        <f t="shared" si="90"/>
        <v>0</v>
      </c>
      <c r="P181" s="174">
        <f t="shared" ca="1" si="90"/>
        <v>0</v>
      </c>
      <c r="Q181" s="175">
        <f t="shared" si="90"/>
        <v>0</v>
      </c>
      <c r="R181" s="174">
        <f t="shared" ca="1" si="90"/>
        <v>0</v>
      </c>
      <c r="S181" s="175">
        <f t="shared" si="90"/>
        <v>0</v>
      </c>
      <c r="T181" s="174">
        <f t="shared" ca="1" si="90"/>
        <v>0</v>
      </c>
      <c r="U181" s="175">
        <f t="shared" si="90"/>
        <v>0</v>
      </c>
      <c r="V181" s="61">
        <f t="shared" ca="1" si="90"/>
        <v>0</v>
      </c>
      <c r="W181" s="78">
        <f t="shared" si="90"/>
        <v>0</v>
      </c>
      <c r="X181" s="227"/>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row>
    <row r="182" spans="1:45" s="33" customFormat="1" ht="18.649999999999999" customHeight="1" thickBot="1" x14ac:dyDescent="0.4">
      <c r="A182" s="329"/>
      <c r="B182" s="285"/>
      <c r="C182" s="30" t="s">
        <v>105</v>
      </c>
      <c r="D182" s="574"/>
      <c r="E182" s="575"/>
      <c r="F182" s="575"/>
      <c r="G182" s="575"/>
      <c r="H182" s="575"/>
      <c r="I182" s="575"/>
      <c r="J182" s="575"/>
      <c r="K182" s="575"/>
      <c r="L182" s="575"/>
      <c r="M182" s="575"/>
      <c r="N182" s="575"/>
      <c r="O182" s="575"/>
      <c r="P182" s="575"/>
      <c r="Q182" s="575"/>
      <c r="R182" s="575"/>
      <c r="S182" s="575"/>
      <c r="T182" s="575"/>
      <c r="U182" s="575"/>
      <c r="V182" s="575"/>
      <c r="W182" s="575"/>
      <c r="X182" s="227"/>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row>
    <row r="183" spans="1:45" s="33" customFormat="1" ht="40.25" customHeight="1" thickBot="1" x14ac:dyDescent="0.45">
      <c r="A183" s="244"/>
      <c r="B183" s="285"/>
      <c r="C183" s="30" t="s">
        <v>105</v>
      </c>
      <c r="D183" s="586" t="s">
        <v>152</v>
      </c>
      <c r="E183" s="587"/>
      <c r="F183" s="587"/>
      <c r="G183" s="587"/>
      <c r="H183" s="587"/>
      <c r="I183" s="587"/>
      <c r="J183" s="587"/>
      <c r="K183" s="587"/>
      <c r="L183" s="587"/>
      <c r="M183" s="587"/>
      <c r="N183" s="587"/>
      <c r="O183" s="587"/>
      <c r="P183" s="587"/>
      <c r="Q183" s="587"/>
      <c r="R183" s="587"/>
      <c r="S183" s="587"/>
      <c r="T183" s="587"/>
      <c r="U183" s="587"/>
      <c r="V183" s="587"/>
      <c r="W183" s="588"/>
      <c r="X183" s="227"/>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row>
    <row r="184" spans="1:45" s="33" customFormat="1" ht="313.75" customHeight="1" x14ac:dyDescent="0.35">
      <c r="A184" s="244"/>
      <c r="B184" s="285"/>
      <c r="C184" s="30" t="s">
        <v>105</v>
      </c>
      <c r="D184" s="591"/>
      <c r="E184" s="329"/>
      <c r="F184" s="329"/>
      <c r="G184" s="329"/>
      <c r="H184" s="329"/>
      <c r="I184" s="329"/>
      <c r="J184" s="329"/>
      <c r="K184" s="329"/>
      <c r="L184" s="329"/>
      <c r="M184" s="329"/>
      <c r="N184" s="329"/>
      <c r="O184" s="329"/>
      <c r="P184" s="329"/>
      <c r="Q184" s="329"/>
      <c r="R184" s="329"/>
      <c r="S184" s="329"/>
      <c r="T184" s="329"/>
      <c r="U184" s="329"/>
      <c r="V184" s="329"/>
      <c r="W184" s="329"/>
      <c r="X184" s="227"/>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row>
    <row r="185" spans="1:45" s="33" customFormat="1" ht="20.149999999999999" customHeight="1" x14ac:dyDescent="0.35">
      <c r="A185" s="244"/>
      <c r="B185" s="285"/>
      <c r="C185" s="30"/>
      <c r="D185" s="195"/>
      <c r="E185"/>
      <c r="F185"/>
      <c r="G185"/>
      <c r="H185"/>
      <c r="I185"/>
      <c r="J185"/>
      <c r="K185"/>
      <c r="L185"/>
      <c r="M185"/>
      <c r="N185"/>
      <c r="O185"/>
      <c r="P185"/>
      <c r="Q185"/>
      <c r="R185"/>
      <c r="S185"/>
      <c r="T185"/>
      <c r="U185"/>
      <c r="V185"/>
      <c r="W185"/>
      <c r="X185" s="224"/>
      <c r="Y185"/>
      <c r="Z185"/>
      <c r="AA185"/>
      <c r="AB185"/>
      <c r="AC185"/>
      <c r="AD185"/>
      <c r="AE185"/>
      <c r="AF185"/>
      <c r="AG185"/>
      <c r="AH185"/>
      <c r="AI185"/>
      <c r="AJ185"/>
      <c r="AK185"/>
      <c r="AL185"/>
      <c r="AM185"/>
      <c r="AN185"/>
      <c r="AO185"/>
      <c r="AP185"/>
      <c r="AQ185"/>
      <c r="AR185"/>
      <c r="AS185"/>
    </row>
    <row r="186" spans="1:45" s="33" customFormat="1" ht="0.15" customHeight="1" x14ac:dyDescent="0.35">
      <c r="A186" s="244"/>
      <c r="B186" s="285"/>
      <c r="C186" s="30"/>
      <c r="D186" s="196"/>
      <c r="E186" s="203" t="s">
        <v>144</v>
      </c>
      <c r="F186" s="203" t="s">
        <v>145</v>
      </c>
      <c r="G186" s="522" t="s">
        <v>146</v>
      </c>
      <c r="H186" s="522"/>
      <c r="I186" s="522"/>
      <c r="J186" s="522"/>
      <c r="K186" s="522"/>
      <c r="L186" s="522" t="s">
        <v>147</v>
      </c>
      <c r="M186" s="522"/>
      <c r="N186" s="522" t="s">
        <v>148</v>
      </c>
      <c r="O186" s="522"/>
      <c r="P186" s="523"/>
      <c r="Q186" s="528" t="s">
        <v>149</v>
      </c>
      <c r="R186" s="528"/>
      <c r="S186" s="528"/>
      <c r="T186" s="528" t="s">
        <v>150</v>
      </c>
      <c r="U186" s="528"/>
      <c r="V186" s="529"/>
      <c r="W186"/>
      <c r="X186" s="224"/>
      <c r="Y186"/>
      <c r="Z186"/>
      <c r="AA186"/>
      <c r="AB186"/>
      <c r="AC186"/>
      <c r="AD186"/>
      <c r="AE186"/>
      <c r="AF186"/>
      <c r="AG186"/>
      <c r="AH186"/>
      <c r="AI186"/>
      <c r="AJ186"/>
      <c r="AK186"/>
      <c r="AL186"/>
      <c r="AM186"/>
      <c r="AN186"/>
      <c r="AO186"/>
      <c r="AP186"/>
      <c r="AQ186"/>
      <c r="AR186"/>
      <c r="AS186"/>
    </row>
    <row r="187" spans="1:45" s="33" customFormat="1" ht="0.15" customHeight="1" x14ac:dyDescent="0.35">
      <c r="A187" s="244"/>
      <c r="B187" s="285"/>
      <c r="C187" s="30"/>
      <c r="D187" s="197">
        <v>1</v>
      </c>
      <c r="E187" s="199" t="e">
        <f ca="1">'1-6 maanden'!M168</f>
        <v>#VALUE!</v>
      </c>
      <c r="F187" s="201">
        <f ca="1">'1-6 maanden'!L181</f>
        <v>0</v>
      </c>
      <c r="G187" s="524">
        <f>'1-6 maanden'!M181</f>
        <v>0</v>
      </c>
      <c r="H187" s="524"/>
      <c r="I187" s="524"/>
      <c r="J187" s="524"/>
      <c r="K187" s="524"/>
      <c r="L187" s="524">
        <f ca="1">F187</f>
        <v>0</v>
      </c>
      <c r="M187" s="524"/>
      <c r="N187" s="524">
        <f>IF('1-6 maanden'!Q187+'1-6 maanden'!T187=0,0,(IF(G187=0,F187,G187)))</f>
        <v>0</v>
      </c>
      <c r="O187" s="524"/>
      <c r="P187" s="530"/>
      <c r="Q187" s="524">
        <f>M169</f>
        <v>0</v>
      </c>
      <c r="R187" s="524"/>
      <c r="S187" s="524"/>
      <c r="T187" s="524">
        <f>M179</f>
        <v>0</v>
      </c>
      <c r="U187" s="524"/>
      <c r="V187" s="527"/>
      <c r="W187"/>
      <c r="X187" s="224"/>
      <c r="Y187"/>
      <c r="Z187"/>
      <c r="AA187"/>
      <c r="AB187"/>
      <c r="AC187"/>
      <c r="AD187"/>
      <c r="AE187"/>
      <c r="AF187"/>
      <c r="AG187"/>
      <c r="AH187"/>
      <c r="AI187"/>
      <c r="AJ187"/>
      <c r="AK187"/>
      <c r="AL187"/>
      <c r="AM187"/>
      <c r="AN187"/>
      <c r="AO187"/>
      <c r="AP187"/>
      <c r="AQ187"/>
      <c r="AR187"/>
      <c r="AS187"/>
    </row>
    <row r="188" spans="1:45" s="33" customFormat="1" ht="0.15" customHeight="1" x14ac:dyDescent="0.35">
      <c r="A188" s="244"/>
      <c r="B188" s="285"/>
      <c r="C188" s="30"/>
      <c r="D188" s="197">
        <v>2</v>
      </c>
      <c r="E188" s="199" t="e">
        <f ca="1">'1-6 maanden'!O168</f>
        <v>#VALUE!</v>
      </c>
      <c r="F188" s="201">
        <f ca="1">'1-6 maanden'!N181</f>
        <v>0</v>
      </c>
      <c r="G188" s="524">
        <f>'1-6 maanden'!O181</f>
        <v>0</v>
      </c>
      <c r="H188" s="524"/>
      <c r="I188" s="524"/>
      <c r="J188" s="524"/>
      <c r="K188" s="524"/>
      <c r="L188" s="524">
        <f ca="1">IF(F188=0,L187,L187+F188)</f>
        <v>0</v>
      </c>
      <c r="M188" s="524"/>
      <c r="N188" s="524">
        <f>N187+IF('1-6 maanden'!$Q$187+'1-6 maanden'!$T$187=0,0,IF('1-6 maanden'!$T$187=0,IF(G188=0,F188,G188),(IF(G188=0,F188,G188))))</f>
        <v>0</v>
      </c>
      <c r="O188" s="524"/>
      <c r="P188" s="530"/>
      <c r="Q188" s="524">
        <f>O169</f>
        <v>0</v>
      </c>
      <c r="R188" s="524"/>
      <c r="S188" s="524"/>
      <c r="T188" s="524">
        <f>O179</f>
        <v>0</v>
      </c>
      <c r="U188" s="524"/>
      <c r="V188" s="527"/>
      <c r="W188"/>
      <c r="X188" s="224"/>
      <c r="Y188"/>
      <c r="Z188"/>
      <c r="AA188"/>
      <c r="AB188"/>
      <c r="AC188"/>
      <c r="AD188"/>
      <c r="AE188"/>
      <c r="AF188"/>
      <c r="AG188"/>
      <c r="AH188"/>
      <c r="AI188"/>
      <c r="AJ188"/>
      <c r="AK188"/>
      <c r="AL188"/>
      <c r="AM188"/>
      <c r="AN188"/>
      <c r="AO188"/>
      <c r="AP188"/>
      <c r="AQ188"/>
      <c r="AR188"/>
      <c r="AS188"/>
    </row>
    <row r="189" spans="1:45" s="33" customFormat="1" ht="0.15" customHeight="1" x14ac:dyDescent="0.35">
      <c r="A189" s="244"/>
      <c r="B189" s="285"/>
      <c r="C189" s="30"/>
      <c r="D189" s="197">
        <v>3</v>
      </c>
      <c r="E189" s="199" t="e">
        <f ca="1">'1-6 maanden'!Q168</f>
        <v>#VALUE!</v>
      </c>
      <c r="F189" s="201">
        <f ca="1">'1-6 maanden'!P181</f>
        <v>0</v>
      </c>
      <c r="G189" s="524">
        <f>'1-6 maanden'!Q181</f>
        <v>0</v>
      </c>
      <c r="H189" s="524"/>
      <c r="I189" s="524"/>
      <c r="J189" s="524"/>
      <c r="K189" s="524"/>
      <c r="L189" s="524">
        <f t="shared" ref="L189:L198" ca="1" si="91">IF(F189=0,L188,L188+F189)</f>
        <v>0</v>
      </c>
      <c r="M189" s="524"/>
      <c r="N189" s="524">
        <f>N188+IF('1-6 maanden'!$Q$187+'1-6 maanden'!$T$187=0,0,IF('1-6 maanden'!$T$187=0,IF(G189=0,F189,G189),(IF(G189=0,F189,G189))))</f>
        <v>0</v>
      </c>
      <c r="O189" s="524"/>
      <c r="P189" s="530"/>
      <c r="Q189" s="524">
        <f>Q169</f>
        <v>0</v>
      </c>
      <c r="R189" s="524"/>
      <c r="S189" s="524"/>
      <c r="T189" s="524">
        <f>Q179</f>
        <v>0</v>
      </c>
      <c r="U189" s="524"/>
      <c r="V189" s="527"/>
      <c r="W189"/>
      <c r="X189" s="224"/>
      <c r="Y189"/>
      <c r="Z189"/>
      <c r="AA189"/>
      <c r="AB189"/>
      <c r="AC189"/>
      <c r="AD189"/>
      <c r="AE189"/>
      <c r="AF189"/>
      <c r="AG189"/>
      <c r="AH189"/>
      <c r="AI189"/>
      <c r="AJ189"/>
      <c r="AK189"/>
      <c r="AL189"/>
      <c r="AM189"/>
      <c r="AN189"/>
      <c r="AO189"/>
      <c r="AP189"/>
      <c r="AQ189"/>
      <c r="AR189"/>
      <c r="AS189"/>
    </row>
    <row r="190" spans="1:45" s="33" customFormat="1" ht="0.15" customHeight="1" x14ac:dyDescent="0.35">
      <c r="A190" s="244"/>
      <c r="B190" s="285"/>
      <c r="C190" s="30"/>
      <c r="D190" s="197">
        <v>4</v>
      </c>
      <c r="E190" s="199" t="e">
        <f ca="1">'1-6 maanden'!S168</f>
        <v>#VALUE!</v>
      </c>
      <c r="F190" s="201">
        <f ca="1">'1-6 maanden'!R181</f>
        <v>0</v>
      </c>
      <c r="G190" s="524">
        <f>'1-6 maanden'!S181</f>
        <v>0</v>
      </c>
      <c r="H190" s="524"/>
      <c r="I190" s="524"/>
      <c r="J190" s="524"/>
      <c r="K190" s="524"/>
      <c r="L190" s="524">
        <f t="shared" ca="1" si="91"/>
        <v>0</v>
      </c>
      <c r="M190" s="524"/>
      <c r="N190" s="524">
        <f>N189+IF('1-6 maanden'!$Q$187+'1-6 maanden'!$T$187=0,0,IF('1-6 maanden'!$T$187=0,IF(G190=0,F190,G190),(IF(G190=0,F190,G190))))</f>
        <v>0</v>
      </c>
      <c r="O190" s="524"/>
      <c r="P190" s="530"/>
      <c r="Q190" s="524">
        <f>S169</f>
        <v>0</v>
      </c>
      <c r="R190" s="524"/>
      <c r="S190" s="524"/>
      <c r="T190" s="524">
        <f>S179</f>
        <v>0</v>
      </c>
      <c r="U190" s="524"/>
      <c r="V190" s="527"/>
      <c r="W190"/>
      <c r="X190" s="224"/>
      <c r="Y190"/>
      <c r="Z190"/>
      <c r="AA190"/>
      <c r="AB190"/>
      <c r="AC190"/>
      <c r="AD190"/>
      <c r="AE190"/>
      <c r="AF190"/>
      <c r="AG190"/>
      <c r="AH190"/>
      <c r="AI190"/>
      <c r="AJ190"/>
      <c r="AK190"/>
      <c r="AL190"/>
      <c r="AM190"/>
      <c r="AN190"/>
      <c r="AO190"/>
      <c r="AP190"/>
      <c r="AQ190"/>
      <c r="AR190"/>
      <c r="AS190"/>
    </row>
    <row r="191" spans="1:45" s="33" customFormat="1" ht="0.15" customHeight="1" x14ac:dyDescent="0.35">
      <c r="A191" s="244"/>
      <c r="B191" s="285"/>
      <c r="C191" s="30"/>
      <c r="D191" s="197">
        <v>5</v>
      </c>
      <c r="E191" s="199" t="e">
        <f ca="1">'1-6 maanden'!U168</f>
        <v>#VALUE!</v>
      </c>
      <c r="F191" s="201">
        <f ca="1">'1-6 maanden'!T181</f>
        <v>0</v>
      </c>
      <c r="G191" s="524">
        <f>'1-6 maanden'!U181</f>
        <v>0</v>
      </c>
      <c r="H191" s="524"/>
      <c r="I191" s="524"/>
      <c r="J191" s="524"/>
      <c r="K191" s="524"/>
      <c r="L191" s="524">
        <f t="shared" ca="1" si="91"/>
        <v>0</v>
      </c>
      <c r="M191" s="524"/>
      <c r="N191" s="524">
        <f>N190+IF('1-6 maanden'!$Q$187+'1-6 maanden'!$T$187=0,0,IF('1-6 maanden'!$T$187=0,IF(G191=0,F191,G191),(IF(G191=0,F191,G191))))</f>
        <v>0</v>
      </c>
      <c r="O191" s="524"/>
      <c r="P191" s="530"/>
      <c r="Q191" s="524">
        <f>U169</f>
        <v>0</v>
      </c>
      <c r="R191" s="524"/>
      <c r="S191" s="524"/>
      <c r="T191" s="524">
        <f>U179</f>
        <v>0</v>
      </c>
      <c r="U191" s="524"/>
      <c r="V191" s="527"/>
      <c r="W191"/>
      <c r="X191" s="224"/>
      <c r="Y191"/>
      <c r="Z191"/>
      <c r="AA191"/>
      <c r="AB191"/>
      <c r="AC191"/>
      <c r="AD191"/>
      <c r="AE191"/>
      <c r="AF191"/>
      <c r="AG191"/>
      <c r="AH191"/>
      <c r="AI191"/>
      <c r="AJ191"/>
      <c r="AK191"/>
      <c r="AL191"/>
      <c r="AM191"/>
      <c r="AN191"/>
      <c r="AO191"/>
      <c r="AP191"/>
      <c r="AQ191"/>
      <c r="AR191"/>
      <c r="AS191"/>
    </row>
    <row r="192" spans="1:45" s="33" customFormat="1" ht="0.15" customHeight="1" x14ac:dyDescent="0.35">
      <c r="A192" s="244"/>
      <c r="B192" s="285"/>
      <c r="C192" s="30"/>
      <c r="D192" s="197">
        <v>6</v>
      </c>
      <c r="E192" s="199" t="e">
        <f ca="1">'1-6 maanden'!W168</f>
        <v>#VALUE!</v>
      </c>
      <c r="F192" s="201">
        <f ca="1">'1-6 maanden'!V181</f>
        <v>0</v>
      </c>
      <c r="G192" s="524">
        <f>'1-6 maanden'!W181</f>
        <v>0</v>
      </c>
      <c r="H192" s="524"/>
      <c r="I192" s="524"/>
      <c r="J192" s="524"/>
      <c r="K192" s="524"/>
      <c r="L192" s="524">
        <f t="shared" ca="1" si="91"/>
        <v>0</v>
      </c>
      <c r="M192" s="524"/>
      <c r="N192" s="524">
        <f>N191+IF('1-6 maanden'!$Q$187+'1-6 maanden'!$T$187=0,0,IF('1-6 maanden'!$T$187=0,IF(G192=0,F192,G192),(IF(G192=0,F192,G192))))</f>
        <v>0</v>
      </c>
      <c r="O192" s="524"/>
      <c r="P192" s="530"/>
      <c r="Q192" s="524">
        <f>W169</f>
        <v>0</v>
      </c>
      <c r="R192" s="524"/>
      <c r="S192" s="524"/>
      <c r="T192" s="524">
        <f>W179</f>
        <v>0</v>
      </c>
      <c r="U192" s="524"/>
      <c r="V192" s="527"/>
      <c r="W192"/>
      <c r="X192" s="224"/>
      <c r="Y192"/>
      <c r="Z192"/>
      <c r="AA192"/>
      <c r="AB192"/>
      <c r="AC192"/>
      <c r="AD192"/>
      <c r="AE192"/>
      <c r="AF192"/>
      <c r="AG192"/>
      <c r="AH192"/>
      <c r="AI192"/>
      <c r="AJ192"/>
      <c r="AK192"/>
      <c r="AL192"/>
      <c r="AM192"/>
      <c r="AN192"/>
      <c r="AO192"/>
      <c r="AP192"/>
      <c r="AQ192"/>
      <c r="AR192"/>
      <c r="AS192"/>
    </row>
    <row r="193" spans="1:45" s="33" customFormat="1" ht="0.15" customHeight="1" x14ac:dyDescent="0.35">
      <c r="A193" s="244"/>
      <c r="B193" s="285"/>
      <c r="C193" s="30"/>
      <c r="D193" s="197">
        <v>7</v>
      </c>
      <c r="E193" s="199" t="e">
        <f ca="1">M168</f>
        <v>#VALUE!</v>
      </c>
      <c r="F193" s="201">
        <f ca="1">L181</f>
        <v>0</v>
      </c>
      <c r="G193" s="524">
        <f>M181</f>
        <v>0</v>
      </c>
      <c r="H193" s="524"/>
      <c r="I193" s="524"/>
      <c r="J193" s="524"/>
      <c r="K193" s="524"/>
      <c r="L193" s="524">
        <f t="shared" ca="1" si="91"/>
        <v>0</v>
      </c>
      <c r="M193" s="524"/>
      <c r="N193" s="524">
        <f>N192+IF('1-6 maanden'!$Q$187+'1-6 maanden'!$T$187=0,0,IF('1-6 maanden'!$T$187=0,IF(G193=0,F193,G193),(IF(G193=0,F193,G193))))</f>
        <v>0</v>
      </c>
      <c r="O193" s="524"/>
      <c r="P193" s="530"/>
      <c r="Q193" s="524">
        <f>'7-12 maanden'!M169</f>
        <v>0</v>
      </c>
      <c r="R193" s="524"/>
      <c r="S193" s="524"/>
      <c r="T193" s="524">
        <f>'7-12 maanden'!M179</f>
        <v>0</v>
      </c>
      <c r="U193" s="524"/>
      <c r="V193" s="527"/>
      <c r="W193"/>
      <c r="X193" s="224"/>
      <c r="Y193"/>
      <c r="Z193"/>
      <c r="AA193"/>
      <c r="AB193"/>
      <c r="AC193"/>
      <c r="AD193"/>
      <c r="AE193"/>
      <c r="AF193"/>
      <c r="AG193"/>
      <c r="AH193"/>
      <c r="AI193"/>
      <c r="AJ193"/>
      <c r="AK193"/>
      <c r="AL193"/>
      <c r="AM193"/>
      <c r="AN193"/>
      <c r="AO193"/>
      <c r="AP193"/>
      <c r="AQ193"/>
      <c r="AR193"/>
      <c r="AS193"/>
    </row>
    <row r="194" spans="1:45" s="33" customFormat="1" ht="0.15" customHeight="1" x14ac:dyDescent="0.35">
      <c r="A194" s="244"/>
      <c r="B194" s="285"/>
      <c r="C194" s="30"/>
      <c r="D194" s="197">
        <v>8</v>
      </c>
      <c r="E194" s="199" t="e">
        <f ca="1">O168</f>
        <v>#VALUE!</v>
      </c>
      <c r="F194" s="201">
        <f ca="1">N181</f>
        <v>0</v>
      </c>
      <c r="G194" s="524">
        <f>O181</f>
        <v>0</v>
      </c>
      <c r="H194" s="524"/>
      <c r="I194" s="524"/>
      <c r="J194" s="524"/>
      <c r="K194" s="524"/>
      <c r="L194" s="524">
        <f t="shared" ca="1" si="91"/>
        <v>0</v>
      </c>
      <c r="M194" s="524"/>
      <c r="N194" s="524">
        <f>N193+IF('1-6 maanden'!$Q$187+'1-6 maanden'!$T$187=0,0,IF('1-6 maanden'!$T$187=0,IF(G194=0,F194,G194),(IF(G194=0,F194,G194))))</f>
        <v>0</v>
      </c>
      <c r="O194" s="524"/>
      <c r="P194" s="530"/>
      <c r="Q194" s="524">
        <f>'7-12 maanden'!O169</f>
        <v>0</v>
      </c>
      <c r="R194" s="524"/>
      <c r="S194" s="524"/>
      <c r="T194" s="524">
        <f>'7-12 maanden'!O179</f>
        <v>0</v>
      </c>
      <c r="U194" s="524"/>
      <c r="V194" s="527"/>
      <c r="W194"/>
      <c r="X194" s="224"/>
      <c r="Y194"/>
      <c r="Z194"/>
      <c r="AA194"/>
      <c r="AB194"/>
      <c r="AC194"/>
      <c r="AD194"/>
      <c r="AE194"/>
      <c r="AF194"/>
      <c r="AG194"/>
      <c r="AH194"/>
      <c r="AI194"/>
      <c r="AJ194"/>
      <c r="AK194"/>
      <c r="AL194"/>
      <c r="AM194"/>
      <c r="AN194"/>
      <c r="AO194"/>
      <c r="AP194"/>
      <c r="AQ194"/>
      <c r="AR194"/>
      <c r="AS194"/>
    </row>
    <row r="195" spans="1:45" s="33" customFormat="1" ht="0.15" customHeight="1" x14ac:dyDescent="0.35">
      <c r="A195" s="244"/>
      <c r="B195" s="285"/>
      <c r="C195" s="30"/>
      <c r="D195" s="197">
        <v>9</v>
      </c>
      <c r="E195" s="199" t="e">
        <f ca="1">Q168</f>
        <v>#VALUE!</v>
      </c>
      <c r="F195" s="201">
        <f ca="1">P181</f>
        <v>0</v>
      </c>
      <c r="G195" s="524">
        <f>Q181</f>
        <v>0</v>
      </c>
      <c r="H195" s="524"/>
      <c r="I195" s="524"/>
      <c r="J195" s="524"/>
      <c r="K195" s="524"/>
      <c r="L195" s="524">
        <f t="shared" ca="1" si="91"/>
        <v>0</v>
      </c>
      <c r="M195" s="524"/>
      <c r="N195" s="524">
        <f>N194+IF('1-6 maanden'!$Q$187+'1-6 maanden'!$T$187=0,0,IF('1-6 maanden'!$T$187=0,IF(G195=0,F195,G195),(IF(G195=0,F195,G195))))</f>
        <v>0</v>
      </c>
      <c r="O195" s="524"/>
      <c r="P195" s="530"/>
      <c r="Q195" s="524">
        <f>'7-12 maanden'!Q169</f>
        <v>0</v>
      </c>
      <c r="R195" s="524"/>
      <c r="S195" s="524"/>
      <c r="T195" s="524">
        <f>'7-12 maanden'!Q179</f>
        <v>0</v>
      </c>
      <c r="U195" s="524"/>
      <c r="V195" s="527"/>
      <c r="W195"/>
      <c r="X195" s="224"/>
      <c r="Y195"/>
      <c r="Z195"/>
      <c r="AA195"/>
      <c r="AB195"/>
      <c r="AC195"/>
      <c r="AD195"/>
      <c r="AE195"/>
      <c r="AF195"/>
      <c r="AG195"/>
      <c r="AH195"/>
      <c r="AI195"/>
      <c r="AJ195"/>
      <c r="AK195"/>
      <c r="AL195"/>
      <c r="AM195"/>
      <c r="AN195"/>
      <c r="AO195"/>
      <c r="AP195"/>
      <c r="AQ195"/>
      <c r="AR195"/>
      <c r="AS195"/>
    </row>
    <row r="196" spans="1:45" s="33" customFormat="1" ht="0.15" customHeight="1" x14ac:dyDescent="0.35">
      <c r="A196" s="244"/>
      <c r="B196" s="285"/>
      <c r="C196" s="30"/>
      <c r="D196" s="197">
        <v>10</v>
      </c>
      <c r="E196" s="199" t="e">
        <f ca="1">S168</f>
        <v>#VALUE!</v>
      </c>
      <c r="F196" s="201">
        <f ca="1">R181</f>
        <v>0</v>
      </c>
      <c r="G196" s="524">
        <f>S181</f>
        <v>0</v>
      </c>
      <c r="H196" s="524"/>
      <c r="I196" s="524"/>
      <c r="J196" s="524"/>
      <c r="K196" s="524"/>
      <c r="L196" s="524">
        <f t="shared" ca="1" si="91"/>
        <v>0</v>
      </c>
      <c r="M196" s="524"/>
      <c r="N196" s="524">
        <f>N195+IF('1-6 maanden'!$Q$187+'1-6 maanden'!$T$187=0,0,IF('1-6 maanden'!$T$187=0,IF(G196=0,F196,G196),(IF(G196=0,F196,G196))))</f>
        <v>0</v>
      </c>
      <c r="O196" s="524"/>
      <c r="P196" s="530"/>
      <c r="Q196" s="524">
        <f>'7-12 maanden'!S169</f>
        <v>0</v>
      </c>
      <c r="R196" s="524"/>
      <c r="S196" s="524"/>
      <c r="T196" s="524">
        <f>'7-12 maanden'!S179</f>
        <v>0</v>
      </c>
      <c r="U196" s="524"/>
      <c r="V196" s="527"/>
      <c r="W196"/>
      <c r="X196" s="224"/>
      <c r="Y196"/>
      <c r="Z196"/>
      <c r="AA196"/>
      <c r="AB196"/>
      <c r="AC196"/>
      <c r="AD196"/>
      <c r="AE196"/>
      <c r="AF196"/>
      <c r="AG196"/>
      <c r="AH196"/>
      <c r="AI196"/>
      <c r="AJ196"/>
      <c r="AK196"/>
      <c r="AL196"/>
      <c r="AM196"/>
      <c r="AN196"/>
      <c r="AO196"/>
      <c r="AP196"/>
      <c r="AQ196"/>
      <c r="AR196"/>
      <c r="AS196"/>
    </row>
    <row r="197" spans="1:45" s="33" customFormat="1" ht="0.15" customHeight="1" x14ac:dyDescent="0.35">
      <c r="A197" s="244"/>
      <c r="B197" s="285"/>
      <c r="C197" s="30"/>
      <c r="D197" s="197">
        <v>11</v>
      </c>
      <c r="E197" s="199" t="e">
        <f ca="1">U168</f>
        <v>#VALUE!</v>
      </c>
      <c r="F197" s="201">
        <f ca="1">T181</f>
        <v>0</v>
      </c>
      <c r="G197" s="524">
        <f>U181</f>
        <v>0</v>
      </c>
      <c r="H197" s="524"/>
      <c r="I197" s="524"/>
      <c r="J197" s="524"/>
      <c r="K197" s="524"/>
      <c r="L197" s="524">
        <f t="shared" ca="1" si="91"/>
        <v>0</v>
      </c>
      <c r="M197" s="524"/>
      <c r="N197" s="524">
        <f>N196+IF('1-6 maanden'!$Q$187+'1-6 maanden'!$T$187=0,0,IF('1-6 maanden'!$T$187=0,IF(G197=0,F197,G197),(IF(G197=0,F197,G197))))</f>
        <v>0</v>
      </c>
      <c r="O197" s="524"/>
      <c r="P197" s="530"/>
      <c r="Q197" s="524">
        <f>'7-12 maanden'!U169</f>
        <v>0</v>
      </c>
      <c r="R197" s="524"/>
      <c r="S197" s="524"/>
      <c r="T197" s="524">
        <f>'7-12 maanden'!U179</f>
        <v>0</v>
      </c>
      <c r="U197" s="524"/>
      <c r="V197" s="527"/>
      <c r="W197"/>
      <c r="X197" s="224"/>
      <c r="Y197"/>
      <c r="Z197"/>
      <c r="AA197"/>
      <c r="AB197"/>
      <c r="AC197"/>
      <c r="AD197"/>
      <c r="AE197"/>
      <c r="AF197"/>
      <c r="AG197"/>
      <c r="AH197"/>
      <c r="AI197"/>
      <c r="AJ197"/>
      <c r="AK197"/>
      <c r="AL197"/>
      <c r="AM197"/>
      <c r="AN197"/>
      <c r="AO197"/>
      <c r="AP197"/>
      <c r="AQ197"/>
      <c r="AR197"/>
      <c r="AS197"/>
    </row>
    <row r="198" spans="1:45" s="33" customFormat="1" ht="0.15" customHeight="1" thickBot="1" x14ac:dyDescent="0.4">
      <c r="A198" s="244"/>
      <c r="B198" s="285"/>
      <c r="C198" s="30"/>
      <c r="D198" s="198">
        <v>12</v>
      </c>
      <c r="E198" s="200" t="e">
        <f ca="1">W168</f>
        <v>#VALUE!</v>
      </c>
      <c r="F198" s="202">
        <f ca="1">V181</f>
        <v>0</v>
      </c>
      <c r="G198" s="525">
        <f>W181</f>
        <v>0</v>
      </c>
      <c r="H198" s="525"/>
      <c r="I198" s="525"/>
      <c r="J198" s="525"/>
      <c r="K198" s="525"/>
      <c r="L198" s="525">
        <f t="shared" ca="1" si="91"/>
        <v>0</v>
      </c>
      <c r="M198" s="525"/>
      <c r="N198" s="525">
        <f>N197+IF('1-6 maanden'!$Q$187+'1-6 maanden'!$T$187=0,0,IF('1-6 maanden'!$T$187=0,IF(G198=0,F198,G198),(IF(G198=0,F198,G198))))</f>
        <v>0</v>
      </c>
      <c r="O198" s="525"/>
      <c r="P198" s="525"/>
      <c r="Q198" s="525">
        <f>'7-12 maanden'!W169</f>
        <v>0</v>
      </c>
      <c r="R198" s="525"/>
      <c r="S198" s="525"/>
      <c r="T198" s="525">
        <f>'7-12 maanden'!W179</f>
        <v>0</v>
      </c>
      <c r="U198" s="525"/>
      <c r="V198" s="526"/>
      <c r="W198"/>
      <c r="X198" s="224"/>
      <c r="Y198"/>
      <c r="Z198"/>
      <c r="AA198"/>
      <c r="AB198"/>
      <c r="AC198"/>
      <c r="AD198"/>
      <c r="AE198"/>
      <c r="AF198"/>
      <c r="AG198"/>
      <c r="AH198"/>
      <c r="AI198"/>
      <c r="AJ198"/>
      <c r="AK198"/>
      <c r="AL198"/>
      <c r="AM198"/>
      <c r="AN198"/>
      <c r="AO198"/>
      <c r="AP198"/>
      <c r="AQ198"/>
      <c r="AR198"/>
      <c r="AS198"/>
    </row>
    <row r="199" spans="1:45" s="33" customFormat="1" ht="20.149999999999999" customHeight="1" x14ac:dyDescent="0.35">
      <c r="A199" s="244"/>
      <c r="B199" s="285"/>
      <c r="C199" s="30"/>
      <c r="D199" s="195"/>
      <c r="E199"/>
      <c r="F199"/>
      <c r="G199"/>
      <c r="H199"/>
      <c r="I199"/>
      <c r="J199"/>
      <c r="K199"/>
      <c r="L199"/>
      <c r="M199"/>
      <c r="N199"/>
      <c r="O199"/>
      <c r="P199"/>
      <c r="Q199"/>
      <c r="R199"/>
      <c r="S199"/>
      <c r="T199"/>
      <c r="U199"/>
      <c r="V199"/>
      <c r="W199"/>
      <c r="X199" s="224"/>
      <c r="Y199"/>
      <c r="Z199"/>
      <c r="AA199"/>
      <c r="AB199"/>
      <c r="AC199"/>
      <c r="AD199"/>
      <c r="AE199"/>
      <c r="AF199"/>
      <c r="AG199"/>
      <c r="AH199"/>
      <c r="AI199"/>
      <c r="AJ199"/>
      <c r="AK199"/>
      <c r="AL199"/>
      <c r="AM199"/>
      <c r="AN199"/>
      <c r="AO199"/>
      <c r="AP199"/>
      <c r="AQ199"/>
      <c r="AR199"/>
      <c r="AS199"/>
    </row>
    <row r="200" spans="1:45" s="33" customFormat="1" ht="20.149999999999999" customHeight="1" x14ac:dyDescent="0.25">
      <c r="A200" s="244"/>
      <c r="B200" s="285"/>
      <c r="C200" s="404" t="s">
        <v>105</v>
      </c>
      <c r="D200" s="362"/>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row>
    <row r="201" spans="1:45" s="33" customFormat="1" ht="20.149999999999999" hidden="1" customHeight="1" x14ac:dyDescent="0.25">
      <c r="A201" s="111"/>
      <c r="B201" s="285"/>
      <c r="C201" s="285"/>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row>
    <row r="202" spans="1:45" ht="13.5" hidden="1" x14ac:dyDescent="0.3">
      <c r="A202" s="111"/>
      <c r="B202" s="285"/>
      <c r="C202" s="285"/>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row>
    <row r="203" spans="1:45" ht="13.5" hidden="1" x14ac:dyDescent="0.3">
      <c r="A203" s="111"/>
      <c r="B203" s="285"/>
      <c r="C203" s="285"/>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row>
    <row r="204" spans="1:45" ht="13.5" hidden="1" x14ac:dyDescent="0.3">
      <c r="A204" s="111"/>
      <c r="B204" s="285"/>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row>
    <row r="205" spans="1:45" ht="13.5" hidden="1" x14ac:dyDescent="0.3">
      <c r="A205" s="111"/>
      <c r="B205" s="285"/>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row>
    <row r="206" spans="1:45" ht="13.5" hidden="1" x14ac:dyDescent="0.3">
      <c r="A206" s="111"/>
      <c r="B206" s="285"/>
      <c r="C206" s="285"/>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row>
    <row r="207" spans="1:45" ht="13.5" hidden="1" x14ac:dyDescent="0.3">
      <c r="A207" s="111"/>
      <c r="B207" s="285"/>
      <c r="C207" s="285"/>
      <c r="D207" s="285"/>
      <c r="E207" s="285"/>
      <c r="F207" s="285"/>
      <c r="G207" s="285"/>
      <c r="H207" s="285"/>
      <c r="I207" s="285"/>
      <c r="J207" s="285"/>
      <c r="K207" s="285"/>
      <c r="L207" s="285"/>
      <c r="M207" s="285"/>
      <c r="N207" s="285"/>
      <c r="O207" s="285"/>
      <c r="P207" s="285"/>
      <c r="Q207" s="285"/>
      <c r="R207" s="285"/>
      <c r="S207" s="285"/>
      <c r="T207" s="285"/>
      <c r="U207" s="285"/>
      <c r="V207" s="285"/>
      <c r="W207" s="285"/>
      <c r="X207" s="285"/>
      <c r="Y207" s="285"/>
      <c r="Z207" s="285"/>
      <c r="AA207" s="285"/>
      <c r="AB207" s="285"/>
      <c r="AC207" s="285"/>
      <c r="AD207" s="285"/>
      <c r="AE207" s="285"/>
      <c r="AF207" s="285"/>
      <c r="AG207" s="285"/>
      <c r="AH207" s="285"/>
      <c r="AI207" s="285"/>
      <c r="AJ207" s="285"/>
      <c r="AK207" s="285"/>
      <c r="AL207" s="285"/>
      <c r="AM207" s="285"/>
      <c r="AN207" s="285"/>
      <c r="AO207" s="285"/>
      <c r="AP207" s="285"/>
      <c r="AQ207" s="285"/>
      <c r="AR207" s="285"/>
      <c r="AS207" s="285"/>
    </row>
    <row r="208" spans="1:45" ht="13.5" hidden="1" x14ac:dyDescent="0.3">
      <c r="A208" s="111"/>
      <c r="B208" s="285"/>
      <c r="C208" s="285"/>
      <c r="D208" s="285"/>
      <c r="E208" s="285"/>
      <c r="F208" s="285"/>
      <c r="G208" s="285"/>
      <c r="H208" s="285"/>
      <c r="I208" s="285"/>
      <c r="J208" s="285"/>
      <c r="K208" s="285"/>
      <c r="L208" s="285"/>
      <c r="M208" s="285"/>
      <c r="N208" s="285"/>
      <c r="O208" s="285"/>
      <c r="P208" s="285"/>
      <c r="Q208" s="285"/>
      <c r="R208" s="285"/>
      <c r="S208" s="285"/>
      <c r="T208" s="285"/>
      <c r="U208" s="285"/>
      <c r="V208" s="285"/>
      <c r="W208" s="285"/>
      <c r="X208" s="285"/>
      <c r="Y208" s="285"/>
      <c r="Z208" s="285"/>
      <c r="AA208" s="285"/>
      <c r="AB208" s="285"/>
      <c r="AC208" s="285"/>
      <c r="AD208" s="285"/>
      <c r="AE208" s="285"/>
      <c r="AF208" s="285"/>
      <c r="AG208" s="285"/>
      <c r="AH208" s="285"/>
      <c r="AI208" s="285"/>
      <c r="AJ208" s="285"/>
      <c r="AK208" s="285"/>
      <c r="AL208" s="285"/>
      <c r="AM208" s="285"/>
      <c r="AN208" s="285"/>
      <c r="AO208" s="285"/>
      <c r="AP208" s="285"/>
      <c r="AQ208" s="285"/>
      <c r="AR208" s="285"/>
      <c r="AS208" s="285"/>
    </row>
    <row r="209" spans="1:45" ht="13.5" hidden="1" x14ac:dyDescent="0.3">
      <c r="A209" s="111"/>
      <c r="B209" s="285"/>
      <c r="C209" s="285"/>
      <c r="D209" s="285"/>
      <c r="E209" s="285"/>
      <c r="F209" s="285"/>
      <c r="G209" s="285"/>
      <c r="H209" s="285"/>
      <c r="I209" s="285"/>
      <c r="J209" s="285"/>
      <c r="K209" s="285"/>
      <c r="L209" s="285"/>
      <c r="M209" s="285"/>
      <c r="N209" s="285"/>
      <c r="O209" s="285"/>
      <c r="P209" s="285"/>
      <c r="Q209" s="285"/>
      <c r="R209" s="285"/>
      <c r="S209" s="285"/>
      <c r="T209" s="285"/>
      <c r="U209" s="285"/>
      <c r="V209" s="285"/>
      <c r="W209" s="285"/>
      <c r="X209" s="285"/>
      <c r="Y209" s="285"/>
      <c r="Z209" s="285"/>
      <c r="AA209" s="285"/>
      <c r="AB209" s="285"/>
      <c r="AC209" s="285"/>
      <c r="AD209" s="285"/>
      <c r="AE209" s="285"/>
      <c r="AF209" s="285"/>
      <c r="AG209" s="285"/>
      <c r="AH209" s="285"/>
      <c r="AI209" s="285"/>
      <c r="AJ209" s="285"/>
      <c r="AK209" s="285"/>
      <c r="AL209" s="285"/>
      <c r="AM209" s="285"/>
      <c r="AN209" s="285"/>
      <c r="AO209" s="285"/>
      <c r="AP209" s="285"/>
      <c r="AQ209" s="285"/>
      <c r="AR209" s="285"/>
      <c r="AS209" s="285"/>
    </row>
    <row r="210" spans="1:45" ht="13.5" hidden="1" x14ac:dyDescent="0.3">
      <c r="A210" s="111"/>
      <c r="B210" s="285"/>
      <c r="C210" s="285"/>
      <c r="D210" s="285"/>
      <c r="E210" s="285"/>
      <c r="F210" s="285"/>
      <c r="G210" s="285"/>
      <c r="H210" s="285"/>
      <c r="I210" s="285"/>
      <c r="J210" s="285"/>
      <c r="K210" s="285"/>
      <c r="L210" s="285"/>
      <c r="M210" s="285"/>
      <c r="N210" s="285"/>
      <c r="O210" s="285"/>
      <c r="P210" s="285"/>
      <c r="Q210" s="285"/>
      <c r="R210" s="285"/>
      <c r="S210" s="285"/>
      <c r="T210" s="285"/>
      <c r="U210" s="285"/>
      <c r="V210" s="285"/>
      <c r="W210" s="285"/>
      <c r="X210" s="285"/>
      <c r="Y210" s="285"/>
      <c r="Z210" s="285"/>
      <c r="AA210" s="285"/>
      <c r="AB210" s="285"/>
      <c r="AC210" s="285"/>
      <c r="AD210" s="285"/>
      <c r="AE210" s="285"/>
      <c r="AF210" s="285"/>
      <c r="AG210" s="285"/>
      <c r="AH210" s="285"/>
      <c r="AI210" s="285"/>
      <c r="AJ210" s="285"/>
      <c r="AK210" s="285"/>
      <c r="AL210" s="285"/>
      <c r="AM210" s="285"/>
      <c r="AN210" s="285"/>
      <c r="AO210" s="285"/>
      <c r="AP210" s="285"/>
      <c r="AQ210" s="285"/>
      <c r="AR210" s="285"/>
      <c r="AS210" s="285"/>
    </row>
    <row r="211" spans="1:45" ht="13.5" hidden="1" x14ac:dyDescent="0.3">
      <c r="A211" s="111"/>
      <c r="B211" s="285"/>
      <c r="C211" s="285"/>
      <c r="D211" s="285"/>
      <c r="E211" s="285"/>
      <c r="F211" s="285"/>
      <c r="G211" s="285"/>
      <c r="H211" s="285"/>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285"/>
      <c r="AJ211" s="285"/>
      <c r="AK211" s="285"/>
      <c r="AL211" s="285"/>
      <c r="AM211" s="285"/>
      <c r="AN211" s="285"/>
      <c r="AO211" s="285"/>
      <c r="AP211" s="285"/>
      <c r="AQ211" s="285"/>
      <c r="AR211" s="285"/>
      <c r="AS211" s="285"/>
    </row>
    <row r="212" spans="1:45" ht="13.5" hidden="1" x14ac:dyDescent="0.3">
      <c r="A212" s="111"/>
      <c r="B212" s="285"/>
      <c r="C212" s="285"/>
      <c r="D212" s="285"/>
      <c r="E212" s="285"/>
      <c r="F212" s="285"/>
      <c r="G212" s="285"/>
      <c r="H212" s="285"/>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285"/>
      <c r="AJ212" s="285"/>
      <c r="AK212" s="285"/>
      <c r="AL212" s="285"/>
      <c r="AM212" s="285"/>
      <c r="AN212" s="285"/>
      <c r="AO212" s="285"/>
      <c r="AP212" s="285"/>
      <c r="AQ212" s="285"/>
      <c r="AR212" s="285"/>
      <c r="AS212" s="285"/>
    </row>
    <row r="213" spans="1:45" ht="13.5" hidden="1" x14ac:dyDescent="0.3">
      <c r="A213" s="111"/>
      <c r="B213" s="285"/>
      <c r="C213" s="285"/>
      <c r="D213" s="285"/>
      <c r="E213" s="285"/>
      <c r="F213" s="285"/>
      <c r="G213" s="285"/>
      <c r="H213" s="285"/>
      <c r="I213" s="285"/>
      <c r="J213" s="285"/>
      <c r="K213" s="285"/>
      <c r="L213" s="285"/>
      <c r="M213" s="285"/>
      <c r="N213" s="285"/>
      <c r="O213" s="285"/>
      <c r="P213" s="285"/>
      <c r="Q213" s="285"/>
      <c r="R213" s="285"/>
      <c r="S213" s="285"/>
      <c r="T213" s="285"/>
      <c r="U213" s="285"/>
      <c r="V213" s="285"/>
      <c r="W213" s="285"/>
      <c r="X213" s="285"/>
      <c r="Y213" s="285"/>
      <c r="Z213" s="285"/>
      <c r="AA213" s="285"/>
      <c r="AB213" s="285"/>
      <c r="AC213" s="285"/>
      <c r="AD213" s="285"/>
      <c r="AE213" s="285"/>
      <c r="AF213" s="285"/>
      <c r="AG213" s="285"/>
      <c r="AH213" s="285"/>
      <c r="AI213" s="285"/>
      <c r="AJ213" s="285"/>
      <c r="AK213" s="285"/>
      <c r="AL213" s="285"/>
      <c r="AM213" s="285"/>
      <c r="AN213" s="285"/>
      <c r="AO213" s="285"/>
      <c r="AP213" s="285"/>
      <c r="AQ213" s="285"/>
      <c r="AR213" s="285"/>
      <c r="AS213" s="285"/>
    </row>
    <row r="214" spans="1:45" ht="13.5" hidden="1" x14ac:dyDescent="0.3">
      <c r="A214" s="111"/>
      <c r="B214" s="285"/>
      <c r="C214" s="285"/>
      <c r="D214" s="285"/>
      <c r="E214" s="285"/>
      <c r="F214" s="285"/>
      <c r="G214" s="285"/>
      <c r="H214" s="285"/>
      <c r="I214" s="285"/>
      <c r="J214" s="285"/>
      <c r="K214" s="285"/>
      <c r="L214" s="285"/>
      <c r="M214" s="285"/>
      <c r="N214" s="285"/>
      <c r="O214" s="285"/>
      <c r="P214" s="285"/>
      <c r="Q214" s="285"/>
      <c r="R214" s="285"/>
      <c r="S214" s="285"/>
      <c r="T214" s="285"/>
      <c r="U214" s="285"/>
      <c r="V214" s="285"/>
      <c r="W214" s="285"/>
      <c r="X214" s="285"/>
      <c r="Y214" s="285"/>
      <c r="Z214" s="285"/>
      <c r="AA214" s="285"/>
      <c r="AB214" s="285"/>
      <c r="AC214" s="285"/>
      <c r="AD214" s="285"/>
      <c r="AE214" s="285"/>
      <c r="AF214" s="285"/>
      <c r="AG214" s="285"/>
      <c r="AH214" s="285"/>
      <c r="AI214" s="285"/>
      <c r="AJ214" s="285"/>
      <c r="AK214" s="285"/>
      <c r="AL214" s="285"/>
      <c r="AM214" s="285"/>
      <c r="AN214" s="285"/>
      <c r="AO214" s="285"/>
      <c r="AP214" s="285"/>
      <c r="AQ214" s="285"/>
      <c r="AR214" s="285"/>
      <c r="AS214" s="285"/>
    </row>
    <row r="215" spans="1:45" ht="13.5" hidden="1" x14ac:dyDescent="0.3">
      <c r="A215" s="111"/>
      <c r="B215" s="285"/>
      <c r="C215" s="285"/>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c r="AB215" s="285"/>
      <c r="AC215" s="285"/>
      <c r="AD215" s="285"/>
      <c r="AE215" s="285"/>
      <c r="AF215" s="285"/>
      <c r="AG215" s="285"/>
      <c r="AH215" s="285"/>
      <c r="AI215" s="285"/>
      <c r="AJ215" s="285"/>
      <c r="AK215" s="285"/>
      <c r="AL215" s="285"/>
      <c r="AM215" s="285"/>
      <c r="AN215" s="285"/>
      <c r="AO215" s="285"/>
      <c r="AP215" s="285"/>
      <c r="AQ215" s="285"/>
      <c r="AR215" s="285"/>
      <c r="AS215" s="285"/>
    </row>
    <row r="216" spans="1:45" ht="13.5" hidden="1" x14ac:dyDescent="0.3">
      <c r="A216" s="111"/>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c r="AE216" s="285"/>
      <c r="AF216" s="285"/>
      <c r="AG216" s="285"/>
      <c r="AH216" s="285"/>
      <c r="AI216" s="285"/>
      <c r="AJ216" s="285"/>
      <c r="AK216" s="285"/>
      <c r="AL216" s="285"/>
      <c r="AM216" s="285"/>
      <c r="AN216" s="285"/>
      <c r="AO216" s="285"/>
      <c r="AP216" s="285"/>
      <c r="AQ216" s="285"/>
      <c r="AR216" s="285"/>
      <c r="AS216" s="285"/>
    </row>
    <row r="217" spans="1:45" ht="13.5" hidden="1" x14ac:dyDescent="0.3">
      <c r="A217" s="111"/>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c r="AE217" s="285"/>
      <c r="AF217" s="285"/>
      <c r="AG217" s="285"/>
      <c r="AH217" s="285"/>
      <c r="AI217" s="285"/>
      <c r="AJ217" s="285"/>
      <c r="AK217" s="285"/>
      <c r="AL217" s="285"/>
      <c r="AM217" s="285"/>
      <c r="AN217" s="285"/>
      <c r="AO217" s="285"/>
      <c r="AP217" s="285"/>
      <c r="AQ217" s="285"/>
      <c r="AR217" s="285"/>
      <c r="AS217" s="285"/>
    </row>
    <row r="218" spans="1:45" ht="13.5" hidden="1" x14ac:dyDescent="0.3">
      <c r="A218" s="111"/>
      <c r="B218" s="285"/>
      <c r="C218" s="285"/>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c r="AE218" s="285"/>
      <c r="AF218" s="285"/>
      <c r="AG218" s="285"/>
      <c r="AH218" s="285"/>
      <c r="AI218" s="285"/>
      <c r="AJ218" s="285"/>
      <c r="AK218" s="285"/>
      <c r="AL218" s="285"/>
      <c r="AM218" s="285"/>
      <c r="AN218" s="285"/>
      <c r="AO218" s="285"/>
      <c r="AP218" s="285"/>
      <c r="AQ218" s="285"/>
      <c r="AR218" s="285"/>
      <c r="AS218" s="285"/>
    </row>
    <row r="219" spans="1:45" ht="13.5" hidden="1" x14ac:dyDescent="0.3">
      <c r="A219" s="111"/>
      <c r="B219" s="285"/>
      <c r="C219" s="285"/>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c r="AB219" s="285"/>
      <c r="AC219" s="285"/>
      <c r="AD219" s="285"/>
      <c r="AE219" s="285"/>
      <c r="AF219" s="285"/>
      <c r="AG219" s="285"/>
      <c r="AH219" s="285"/>
      <c r="AI219" s="285"/>
      <c r="AJ219" s="285"/>
      <c r="AK219" s="285"/>
      <c r="AL219" s="285"/>
      <c r="AM219" s="285"/>
      <c r="AN219" s="285"/>
      <c r="AO219" s="285"/>
      <c r="AP219" s="285"/>
      <c r="AQ219" s="285"/>
      <c r="AR219" s="285"/>
      <c r="AS219" s="285"/>
    </row>
    <row r="220" spans="1:45" ht="13.5" hidden="1" x14ac:dyDescent="0.3">
      <c r="A220" s="111"/>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c r="AB220" s="285"/>
      <c r="AC220" s="285"/>
      <c r="AD220" s="285"/>
      <c r="AE220" s="285"/>
      <c r="AF220" s="285"/>
      <c r="AG220" s="285"/>
      <c r="AH220" s="285"/>
      <c r="AI220" s="285"/>
      <c r="AJ220" s="285"/>
      <c r="AK220" s="285"/>
      <c r="AL220" s="285"/>
      <c r="AM220" s="285"/>
      <c r="AN220" s="285"/>
      <c r="AO220" s="285"/>
      <c r="AP220" s="285"/>
      <c r="AQ220" s="285"/>
      <c r="AR220" s="285"/>
      <c r="AS220" s="285"/>
    </row>
    <row r="221" spans="1:45" ht="13.5" hidden="1" x14ac:dyDescent="0.3">
      <c r="A221" s="111"/>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row>
    <row r="222" spans="1:45" ht="13.5" hidden="1" x14ac:dyDescent="0.3">
      <c r="A222" s="111"/>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row>
    <row r="223" spans="1:45" ht="13.5" hidden="1" x14ac:dyDescent="0.3">
      <c r="A223" s="111"/>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c r="AA223" s="285"/>
      <c r="AB223" s="285"/>
      <c r="AC223" s="285"/>
      <c r="AD223" s="285"/>
      <c r="AE223" s="285"/>
      <c r="AF223" s="285"/>
      <c r="AG223" s="285"/>
      <c r="AH223" s="285"/>
      <c r="AI223" s="285"/>
      <c r="AJ223" s="285"/>
      <c r="AK223" s="285"/>
      <c r="AL223" s="285"/>
      <c r="AM223" s="285"/>
      <c r="AN223" s="285"/>
      <c r="AO223" s="285"/>
      <c r="AP223" s="285"/>
      <c r="AQ223" s="285"/>
      <c r="AR223" s="285"/>
      <c r="AS223" s="285"/>
    </row>
    <row r="224" spans="1:45" ht="13.5" hidden="1" x14ac:dyDescent="0.3">
      <c r="A224" s="284"/>
      <c r="B224" s="284"/>
      <c r="C224" s="285"/>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c r="AA224" s="285"/>
      <c r="AB224" s="285"/>
      <c r="AC224" s="285"/>
      <c r="AD224" s="285"/>
      <c r="AE224" s="285"/>
      <c r="AF224" s="285"/>
      <c r="AG224" s="285"/>
      <c r="AH224" s="285"/>
      <c r="AI224" s="285"/>
      <c r="AJ224" s="285"/>
      <c r="AK224" s="285"/>
      <c r="AL224" s="285"/>
      <c r="AM224" s="285"/>
      <c r="AN224" s="285"/>
      <c r="AO224" s="285"/>
      <c r="AP224" s="285"/>
      <c r="AQ224" s="285"/>
      <c r="AR224" s="285"/>
      <c r="AS224" s="285"/>
    </row>
    <row r="225" spans="1:45" ht="13.5" hidden="1" x14ac:dyDescent="0.3">
      <c r="A225" s="284"/>
      <c r="B225" s="284"/>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c r="AF225" s="285"/>
      <c r="AG225" s="285"/>
      <c r="AH225" s="285"/>
      <c r="AI225" s="285"/>
      <c r="AJ225" s="285"/>
      <c r="AK225" s="285"/>
      <c r="AL225" s="285"/>
      <c r="AM225" s="285"/>
      <c r="AN225" s="285"/>
      <c r="AO225" s="285"/>
      <c r="AP225" s="285"/>
      <c r="AQ225" s="285"/>
      <c r="AR225" s="285"/>
      <c r="AS225" s="285"/>
    </row>
    <row r="226" spans="1:45" ht="13.5" hidden="1" x14ac:dyDescent="0.3">
      <c r="A226" s="284"/>
      <c r="B226" s="284"/>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c r="AF226" s="285"/>
      <c r="AG226" s="285"/>
      <c r="AH226" s="285"/>
      <c r="AI226" s="285"/>
      <c r="AJ226" s="285"/>
      <c r="AK226" s="285"/>
      <c r="AL226" s="285"/>
      <c r="AM226" s="285"/>
      <c r="AN226" s="285"/>
      <c r="AO226" s="285"/>
      <c r="AP226" s="285"/>
      <c r="AQ226" s="285"/>
      <c r="AR226" s="285"/>
      <c r="AS226" s="285"/>
    </row>
    <row r="227" spans="1:45" ht="13.5" hidden="1" x14ac:dyDescent="0.3">
      <c r="A227" s="284"/>
      <c r="B227" s="284"/>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c r="AF227" s="285"/>
      <c r="AG227" s="285"/>
      <c r="AH227" s="285"/>
      <c r="AI227" s="285"/>
      <c r="AJ227" s="285"/>
      <c r="AK227" s="285"/>
      <c r="AL227" s="285"/>
      <c r="AM227" s="285"/>
      <c r="AN227" s="285"/>
      <c r="AO227" s="285"/>
      <c r="AP227" s="285"/>
      <c r="AQ227" s="285"/>
      <c r="AR227" s="285"/>
      <c r="AS227" s="285"/>
    </row>
    <row r="228" spans="1:45" ht="13.5" hidden="1" x14ac:dyDescent="0.3">
      <c r="A228" s="284"/>
      <c r="B228" s="284"/>
      <c r="C228" s="285"/>
      <c r="D228" s="285"/>
      <c r="E228" s="285"/>
      <c r="F228" s="285"/>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285"/>
      <c r="AJ228" s="285"/>
      <c r="AK228" s="285"/>
      <c r="AL228" s="285"/>
      <c r="AM228" s="285"/>
      <c r="AN228" s="285"/>
      <c r="AO228" s="285"/>
      <c r="AP228" s="285"/>
      <c r="AQ228" s="285"/>
      <c r="AR228" s="285"/>
      <c r="AS228" s="285"/>
    </row>
    <row r="229" spans="1:45" ht="13.5" hidden="1" x14ac:dyDescent="0.3">
      <c r="A229" s="284"/>
      <c r="B229" s="284"/>
      <c r="C229" s="285"/>
      <c r="D229" s="285"/>
      <c r="E229" s="285"/>
      <c r="F229" s="285"/>
      <c r="G229" s="285"/>
      <c r="H229" s="285"/>
      <c r="I229" s="285"/>
      <c r="J229" s="285"/>
      <c r="K229" s="285"/>
      <c r="L229" s="285"/>
      <c r="M229" s="285"/>
      <c r="N229" s="285"/>
      <c r="O229" s="285"/>
      <c r="P229" s="285"/>
      <c r="Q229" s="285"/>
      <c r="R229" s="285"/>
      <c r="S229" s="285"/>
      <c r="T229" s="285"/>
      <c r="U229" s="285"/>
      <c r="V229" s="285"/>
      <c r="W229" s="285"/>
      <c r="X229" s="285"/>
      <c r="Y229" s="285"/>
      <c r="Z229" s="285"/>
      <c r="AA229" s="285"/>
      <c r="AB229" s="285"/>
      <c r="AC229" s="285"/>
      <c r="AD229" s="285"/>
      <c r="AE229" s="285"/>
      <c r="AF229" s="285"/>
      <c r="AG229" s="285"/>
      <c r="AH229" s="285"/>
      <c r="AI229" s="285"/>
      <c r="AJ229" s="285"/>
      <c r="AK229" s="285"/>
      <c r="AL229" s="285"/>
      <c r="AM229" s="285"/>
      <c r="AN229" s="285"/>
      <c r="AO229" s="285"/>
      <c r="AP229" s="285"/>
      <c r="AQ229" s="285"/>
      <c r="AR229" s="285"/>
      <c r="AS229" s="285"/>
    </row>
    <row r="230" spans="1:45" ht="13.5" hidden="1" x14ac:dyDescent="0.3">
      <c r="A230" s="284"/>
      <c r="B230" s="284"/>
      <c r="C230" s="285"/>
      <c r="D230" s="285"/>
      <c r="E230" s="285"/>
      <c r="F230" s="285"/>
      <c r="G230" s="285"/>
      <c r="H230" s="285"/>
      <c r="I230" s="285"/>
      <c r="J230" s="285"/>
      <c r="K230" s="285"/>
      <c r="L230" s="285"/>
      <c r="M230" s="285"/>
      <c r="N230" s="285"/>
      <c r="O230" s="285"/>
      <c r="P230" s="285"/>
      <c r="Q230" s="285"/>
      <c r="R230" s="285"/>
      <c r="S230" s="285"/>
      <c r="T230" s="285"/>
      <c r="U230" s="285"/>
      <c r="V230" s="285"/>
      <c r="W230" s="285"/>
      <c r="X230" s="285"/>
      <c r="Y230" s="285"/>
      <c r="Z230" s="285"/>
      <c r="AA230" s="285"/>
      <c r="AB230" s="285"/>
      <c r="AC230" s="285"/>
      <c r="AD230" s="285"/>
      <c r="AE230" s="285"/>
      <c r="AF230" s="285"/>
      <c r="AG230" s="285"/>
      <c r="AH230" s="285"/>
      <c r="AI230" s="285"/>
      <c r="AJ230" s="285"/>
      <c r="AK230" s="285"/>
      <c r="AL230" s="285"/>
      <c r="AM230" s="285"/>
      <c r="AN230" s="285"/>
      <c r="AO230" s="285"/>
      <c r="AP230" s="285"/>
      <c r="AQ230" s="285"/>
      <c r="AR230" s="285"/>
      <c r="AS230" s="285"/>
    </row>
    <row r="231" spans="1:45" ht="13.5" hidden="1" x14ac:dyDescent="0.3">
      <c r="A231" s="284"/>
      <c r="B231" s="284"/>
      <c r="C231" s="285"/>
      <c r="D231" s="285"/>
      <c r="E231" s="285"/>
      <c r="F231" s="285"/>
      <c r="G231" s="285"/>
      <c r="H231" s="285"/>
      <c r="I231" s="285"/>
      <c r="J231" s="285"/>
      <c r="K231" s="285"/>
      <c r="L231" s="285"/>
      <c r="M231" s="285"/>
      <c r="N231" s="285"/>
      <c r="O231" s="285"/>
      <c r="P231" s="285"/>
      <c r="Q231" s="285"/>
      <c r="R231" s="285"/>
      <c r="S231" s="285"/>
      <c r="T231" s="285"/>
      <c r="U231" s="285"/>
      <c r="V231" s="285"/>
      <c r="W231" s="285"/>
      <c r="X231" s="285"/>
      <c r="Y231" s="285"/>
      <c r="Z231" s="285"/>
      <c r="AA231" s="285"/>
      <c r="AB231" s="285"/>
      <c r="AC231" s="285"/>
      <c r="AD231" s="285"/>
      <c r="AE231" s="285"/>
      <c r="AF231" s="285"/>
      <c r="AG231" s="285"/>
      <c r="AH231" s="285"/>
      <c r="AI231" s="285"/>
      <c r="AJ231" s="285"/>
      <c r="AK231" s="285"/>
      <c r="AL231" s="285"/>
      <c r="AM231" s="285"/>
      <c r="AN231" s="285"/>
      <c r="AO231" s="285"/>
      <c r="AP231" s="285"/>
      <c r="AQ231" s="285"/>
      <c r="AR231" s="285"/>
      <c r="AS231" s="285"/>
    </row>
    <row r="232" spans="1:45" ht="13.5" hidden="1" x14ac:dyDescent="0.3">
      <c r="A232" s="284"/>
      <c r="B232" s="284"/>
      <c r="C232" s="285"/>
      <c r="D232" s="285"/>
      <c r="E232" s="285"/>
      <c r="F232" s="285"/>
      <c r="G232" s="285"/>
      <c r="H232" s="285"/>
      <c r="I232" s="285"/>
      <c r="J232" s="285"/>
      <c r="K232" s="285"/>
      <c r="L232" s="285"/>
      <c r="M232" s="285"/>
      <c r="N232" s="285"/>
      <c r="O232" s="285"/>
      <c r="P232" s="285"/>
      <c r="Q232" s="285"/>
      <c r="R232" s="285"/>
      <c r="S232" s="285"/>
      <c r="T232" s="285"/>
      <c r="U232" s="285"/>
      <c r="V232" s="285"/>
      <c r="W232" s="285"/>
      <c r="X232" s="285"/>
      <c r="Y232" s="285"/>
      <c r="Z232" s="285"/>
      <c r="AA232" s="285"/>
      <c r="AB232" s="285"/>
      <c r="AC232" s="285"/>
      <c r="AD232" s="285"/>
      <c r="AE232" s="285"/>
      <c r="AF232" s="285"/>
      <c r="AG232" s="285"/>
      <c r="AH232" s="285"/>
      <c r="AI232" s="285"/>
      <c r="AJ232" s="285"/>
      <c r="AK232" s="285"/>
      <c r="AL232" s="285"/>
      <c r="AM232" s="285"/>
      <c r="AN232" s="285"/>
      <c r="AO232" s="285"/>
      <c r="AP232" s="285"/>
      <c r="AQ232" s="285"/>
      <c r="AR232" s="285"/>
      <c r="AS232" s="285"/>
    </row>
    <row r="233" spans="1:45" ht="13.5" hidden="1" x14ac:dyDescent="0.3">
      <c r="A233" s="284"/>
      <c r="B233" s="284"/>
      <c r="C233" s="285"/>
      <c r="D233" s="285"/>
      <c r="E233" s="285"/>
      <c r="F233" s="285"/>
      <c r="G233" s="285"/>
      <c r="H233" s="285"/>
      <c r="I233" s="285"/>
      <c r="J233" s="285"/>
      <c r="K233" s="285"/>
      <c r="L233" s="285"/>
      <c r="M233" s="285"/>
      <c r="N233" s="285"/>
      <c r="O233" s="285"/>
      <c r="P233" s="285"/>
      <c r="Q233" s="285"/>
      <c r="R233" s="285"/>
      <c r="S233" s="285"/>
      <c r="T233" s="285"/>
      <c r="U233" s="285"/>
      <c r="V233" s="285"/>
      <c r="W233" s="285"/>
      <c r="X233" s="285"/>
      <c r="Y233" s="285"/>
      <c r="Z233" s="285"/>
      <c r="AA233" s="285"/>
      <c r="AB233" s="285"/>
      <c r="AC233" s="285"/>
      <c r="AD233" s="285"/>
      <c r="AE233" s="285"/>
      <c r="AF233" s="285"/>
      <c r="AG233" s="285"/>
      <c r="AH233" s="285"/>
      <c r="AI233" s="285"/>
      <c r="AJ233" s="285"/>
      <c r="AK233" s="285"/>
      <c r="AL233" s="285"/>
      <c r="AM233" s="285"/>
      <c r="AN233" s="285"/>
      <c r="AO233" s="285"/>
      <c r="AP233" s="285"/>
      <c r="AQ233" s="285"/>
      <c r="AR233" s="285"/>
      <c r="AS233" s="285"/>
    </row>
    <row r="234" spans="1:45" ht="13.5" hidden="1" x14ac:dyDescent="0.3">
      <c r="A234" s="284"/>
      <c r="B234" s="284"/>
      <c r="C234" s="285"/>
      <c r="D234" s="285"/>
      <c r="E234" s="285"/>
      <c r="F234" s="285"/>
      <c r="G234" s="285"/>
      <c r="H234" s="285"/>
      <c r="I234" s="285"/>
      <c r="J234" s="285"/>
      <c r="K234" s="285"/>
      <c r="L234" s="285"/>
      <c r="M234" s="285"/>
      <c r="N234" s="285"/>
      <c r="O234" s="285"/>
      <c r="P234" s="285"/>
      <c r="Q234" s="285"/>
      <c r="R234" s="285"/>
      <c r="S234" s="285"/>
      <c r="T234" s="285"/>
      <c r="U234" s="285"/>
      <c r="V234" s="285"/>
      <c r="W234" s="285"/>
      <c r="X234" s="285"/>
      <c r="Y234" s="285"/>
      <c r="Z234" s="285"/>
      <c r="AA234" s="285"/>
      <c r="AB234" s="285"/>
      <c r="AC234" s="285"/>
      <c r="AD234" s="285"/>
      <c r="AE234" s="285"/>
      <c r="AF234" s="285"/>
      <c r="AG234" s="285"/>
      <c r="AH234" s="285"/>
      <c r="AI234" s="285"/>
      <c r="AJ234" s="285"/>
      <c r="AK234" s="285"/>
      <c r="AL234" s="285"/>
      <c r="AM234" s="285"/>
      <c r="AN234" s="285"/>
      <c r="AO234" s="285"/>
      <c r="AP234" s="285"/>
      <c r="AQ234" s="285"/>
      <c r="AR234" s="285"/>
      <c r="AS234" s="285"/>
    </row>
    <row r="235" spans="1:45" ht="13.5" hidden="1" x14ac:dyDescent="0.3">
      <c r="A235" s="284"/>
      <c r="B235" s="284"/>
      <c r="C235" s="285"/>
      <c r="D235" s="285"/>
      <c r="E235" s="285"/>
      <c r="F235" s="285"/>
      <c r="G235" s="285"/>
      <c r="H235" s="285"/>
      <c r="I235" s="285"/>
      <c r="J235" s="285"/>
      <c r="K235" s="285"/>
      <c r="L235" s="285"/>
      <c r="M235" s="285"/>
      <c r="N235" s="285"/>
      <c r="O235" s="285"/>
      <c r="P235" s="285"/>
      <c r="Q235" s="285"/>
      <c r="R235" s="285"/>
      <c r="S235" s="285"/>
      <c r="T235" s="285"/>
      <c r="U235" s="285"/>
      <c r="V235" s="285"/>
      <c r="W235" s="285"/>
      <c r="X235" s="285"/>
      <c r="Y235" s="285"/>
      <c r="Z235" s="285"/>
      <c r="AA235" s="285"/>
      <c r="AB235" s="285"/>
      <c r="AC235" s="285"/>
      <c r="AD235" s="285"/>
      <c r="AE235" s="285"/>
      <c r="AF235" s="285"/>
      <c r="AG235" s="285"/>
      <c r="AH235" s="285"/>
      <c r="AI235" s="285"/>
      <c r="AJ235" s="285"/>
      <c r="AK235" s="285"/>
      <c r="AL235" s="285"/>
      <c r="AM235" s="285"/>
      <c r="AN235" s="285"/>
      <c r="AO235" s="285"/>
      <c r="AP235" s="285"/>
      <c r="AQ235" s="285"/>
      <c r="AR235" s="285"/>
      <c r="AS235" s="285"/>
    </row>
    <row r="236" spans="1:45" ht="13.5" hidden="1" x14ac:dyDescent="0.3">
      <c r="A236" s="284"/>
      <c r="B236" s="284"/>
      <c r="C236" s="285"/>
      <c r="D236" s="285"/>
      <c r="E236" s="285"/>
      <c r="F236" s="285"/>
      <c r="G236" s="285"/>
      <c r="H236" s="285"/>
      <c r="I236" s="285"/>
      <c r="J236" s="285"/>
      <c r="K236" s="285"/>
      <c r="L236" s="285"/>
      <c r="M236" s="285"/>
      <c r="N236" s="285"/>
      <c r="O236" s="285"/>
      <c r="P236" s="285"/>
      <c r="Q236" s="285"/>
      <c r="R236" s="285"/>
      <c r="S236" s="285"/>
      <c r="T236" s="285"/>
      <c r="U236" s="285"/>
      <c r="V236" s="285"/>
      <c r="W236" s="285"/>
      <c r="X236" s="285"/>
      <c r="Y236" s="285"/>
      <c r="Z236" s="285"/>
      <c r="AA236" s="285"/>
      <c r="AB236" s="285"/>
      <c r="AC236" s="285"/>
      <c r="AD236" s="285"/>
      <c r="AE236" s="285"/>
      <c r="AF236" s="285"/>
      <c r="AG236" s="285"/>
      <c r="AH236" s="285"/>
      <c r="AI236" s="285"/>
      <c r="AJ236" s="285"/>
      <c r="AK236" s="285"/>
      <c r="AL236" s="285"/>
      <c r="AM236" s="285"/>
      <c r="AN236" s="285"/>
      <c r="AO236" s="285"/>
      <c r="AP236" s="285"/>
      <c r="AQ236" s="285"/>
      <c r="AR236" s="285"/>
      <c r="AS236" s="285"/>
    </row>
    <row r="237" spans="1:45" ht="13.5" hidden="1" x14ac:dyDescent="0.3">
      <c r="A237" s="284"/>
      <c r="B237" s="284"/>
      <c r="C237" s="285"/>
      <c r="D237" s="285"/>
      <c r="E237" s="285"/>
      <c r="F237" s="285"/>
      <c r="G237" s="285"/>
      <c r="H237" s="285"/>
      <c r="I237" s="285"/>
      <c r="J237" s="285"/>
      <c r="K237" s="285"/>
      <c r="L237" s="285"/>
      <c r="M237" s="285"/>
      <c r="N237" s="285"/>
      <c r="O237" s="285"/>
      <c r="P237" s="285"/>
      <c r="Q237" s="285"/>
      <c r="R237" s="285"/>
      <c r="S237" s="285"/>
      <c r="T237" s="285"/>
      <c r="U237" s="285"/>
      <c r="V237" s="285"/>
      <c r="W237" s="285"/>
      <c r="X237" s="285"/>
      <c r="Y237" s="285"/>
      <c r="Z237" s="285"/>
      <c r="AA237" s="285"/>
      <c r="AB237" s="285"/>
      <c r="AC237" s="285"/>
      <c r="AD237" s="285"/>
      <c r="AE237" s="285"/>
      <c r="AF237" s="285"/>
      <c r="AG237" s="285"/>
      <c r="AH237" s="285"/>
      <c r="AI237" s="285"/>
      <c r="AJ237" s="285"/>
      <c r="AK237" s="285"/>
      <c r="AL237" s="285"/>
      <c r="AM237" s="285"/>
      <c r="AN237" s="285"/>
      <c r="AO237" s="285"/>
      <c r="AP237" s="285"/>
      <c r="AQ237" s="285"/>
      <c r="AR237" s="285"/>
      <c r="AS237" s="285"/>
    </row>
    <row r="238" spans="1:45" ht="13.5" hidden="1" x14ac:dyDescent="0.3">
      <c r="A238" s="284"/>
      <c r="B238" s="284"/>
      <c r="C238" s="285"/>
      <c r="D238" s="285"/>
      <c r="E238" s="285"/>
      <c r="F238" s="285"/>
      <c r="G238" s="285"/>
      <c r="H238" s="285"/>
      <c r="I238" s="285"/>
      <c r="J238" s="285"/>
      <c r="K238" s="285"/>
      <c r="L238" s="285"/>
      <c r="M238" s="285"/>
      <c r="N238" s="285"/>
      <c r="O238" s="285"/>
      <c r="P238" s="285"/>
      <c r="Q238" s="285"/>
      <c r="R238" s="285"/>
      <c r="S238" s="285"/>
      <c r="T238" s="285"/>
      <c r="U238" s="285"/>
      <c r="V238" s="285"/>
      <c r="W238" s="285"/>
      <c r="X238" s="285"/>
      <c r="Y238" s="285"/>
      <c r="Z238" s="285"/>
      <c r="AA238" s="285"/>
      <c r="AB238" s="285"/>
      <c r="AC238" s="285"/>
      <c r="AD238" s="285"/>
      <c r="AE238" s="285"/>
      <c r="AF238" s="285"/>
      <c r="AG238" s="285"/>
      <c r="AH238" s="285"/>
      <c r="AI238" s="285"/>
      <c r="AJ238" s="285"/>
      <c r="AK238" s="285"/>
      <c r="AL238" s="285"/>
      <c r="AM238" s="285"/>
      <c r="AN238" s="285"/>
      <c r="AO238" s="285"/>
      <c r="AP238" s="285"/>
      <c r="AQ238" s="285"/>
      <c r="AR238" s="285"/>
      <c r="AS238" s="285"/>
    </row>
    <row r="239" spans="1:45" ht="13.5" hidden="1" x14ac:dyDescent="0.3">
      <c r="A239" s="284"/>
      <c r="B239" s="284"/>
      <c r="C239" s="285"/>
      <c r="D239" s="285"/>
      <c r="E239" s="285"/>
      <c r="F239" s="285"/>
      <c r="G239" s="285"/>
      <c r="H239" s="285"/>
      <c r="I239" s="285"/>
      <c r="J239" s="285"/>
      <c r="K239" s="285"/>
      <c r="L239" s="285"/>
      <c r="M239" s="285"/>
      <c r="N239" s="285"/>
      <c r="O239" s="285"/>
      <c r="P239" s="285"/>
      <c r="Q239" s="285"/>
      <c r="R239" s="285"/>
      <c r="S239" s="285"/>
      <c r="T239" s="285"/>
      <c r="U239" s="285"/>
      <c r="V239" s="285"/>
      <c r="W239" s="285"/>
      <c r="X239" s="285"/>
      <c r="Y239" s="285"/>
      <c r="Z239" s="285"/>
      <c r="AA239" s="285"/>
      <c r="AB239" s="285"/>
      <c r="AC239" s="285"/>
      <c r="AD239" s="285"/>
      <c r="AE239" s="285"/>
      <c r="AF239" s="285"/>
      <c r="AG239" s="285"/>
      <c r="AH239" s="285"/>
      <c r="AI239" s="285"/>
      <c r="AJ239" s="285"/>
      <c r="AK239" s="285"/>
      <c r="AL239" s="285"/>
      <c r="AM239" s="285"/>
      <c r="AN239" s="285"/>
      <c r="AO239" s="285"/>
      <c r="AP239" s="285"/>
      <c r="AQ239" s="285"/>
      <c r="AR239" s="285"/>
      <c r="AS239" s="285"/>
    </row>
    <row r="240" spans="1:45" ht="13.5" hidden="1" x14ac:dyDescent="0.3">
      <c r="A240" s="284"/>
      <c r="B240" s="284"/>
      <c r="C240" s="285"/>
      <c r="D240" s="285"/>
      <c r="E240" s="285"/>
      <c r="F240" s="285"/>
      <c r="G240" s="285"/>
      <c r="H240" s="285"/>
      <c r="I240" s="285"/>
      <c r="J240" s="285"/>
      <c r="K240" s="285"/>
      <c r="L240" s="285"/>
      <c r="M240" s="285"/>
      <c r="N240" s="285"/>
      <c r="O240" s="285"/>
      <c r="P240" s="285"/>
      <c r="Q240" s="285"/>
      <c r="R240" s="285"/>
      <c r="S240" s="285"/>
      <c r="T240" s="285"/>
      <c r="U240" s="285"/>
      <c r="V240" s="285"/>
      <c r="W240" s="285"/>
      <c r="X240" s="285"/>
      <c r="Y240" s="285"/>
      <c r="Z240" s="285"/>
      <c r="AA240" s="285"/>
      <c r="AB240" s="285"/>
      <c r="AC240" s="285"/>
      <c r="AD240" s="285"/>
      <c r="AE240" s="285"/>
      <c r="AF240" s="285"/>
      <c r="AG240" s="285"/>
      <c r="AH240" s="285"/>
      <c r="AI240" s="285"/>
      <c r="AJ240" s="285"/>
      <c r="AK240" s="285"/>
      <c r="AL240" s="285"/>
      <c r="AM240" s="285"/>
      <c r="AN240" s="285"/>
      <c r="AO240" s="285"/>
      <c r="AP240" s="285"/>
      <c r="AQ240" s="285"/>
      <c r="AR240" s="285"/>
      <c r="AS240" s="285"/>
    </row>
    <row r="241" spans="1:45" ht="13.5" hidden="1" x14ac:dyDescent="0.3">
      <c r="A241" s="284"/>
      <c r="B241" s="284"/>
      <c r="C241" s="285"/>
      <c r="D241" s="285"/>
      <c r="E241" s="285"/>
      <c r="F241" s="285"/>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85"/>
      <c r="AP241" s="285"/>
      <c r="AQ241" s="285"/>
      <c r="AR241" s="285"/>
      <c r="AS241" s="285"/>
    </row>
    <row r="242" spans="1:45" ht="13.5" hidden="1" x14ac:dyDescent="0.3">
      <c r="A242" s="284"/>
      <c r="B242" s="284"/>
      <c r="C242" s="285"/>
      <c r="D242" s="285"/>
      <c r="E242" s="285"/>
      <c r="F242" s="285"/>
      <c r="G242" s="285"/>
      <c r="H242" s="285"/>
      <c r="I242" s="285"/>
      <c r="J242" s="285"/>
      <c r="K242" s="285"/>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s="285"/>
      <c r="AJ242" s="285"/>
      <c r="AK242" s="285"/>
      <c r="AL242" s="285"/>
      <c r="AM242" s="285"/>
      <c r="AN242" s="285"/>
      <c r="AO242" s="285"/>
      <c r="AP242" s="285"/>
      <c r="AQ242" s="285"/>
      <c r="AR242" s="285"/>
      <c r="AS242" s="285"/>
    </row>
    <row r="243" spans="1:45" ht="13.5" hidden="1" x14ac:dyDescent="0.3">
      <c r="A243" s="284"/>
      <c r="B243" s="284"/>
      <c r="C243" s="285"/>
      <c r="D243" s="285"/>
      <c r="E243" s="285"/>
      <c r="F243" s="285"/>
      <c r="G243" s="285"/>
      <c r="H243" s="285"/>
      <c r="I243" s="285"/>
      <c r="J243" s="285"/>
      <c r="K243" s="285"/>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s="285"/>
      <c r="AJ243" s="285"/>
      <c r="AK243" s="285"/>
      <c r="AL243" s="285"/>
      <c r="AM243" s="285"/>
      <c r="AN243" s="285"/>
      <c r="AO243" s="285"/>
      <c r="AP243" s="285"/>
      <c r="AQ243" s="285"/>
      <c r="AR243" s="285"/>
      <c r="AS243" s="285"/>
    </row>
    <row r="244" spans="1:45" ht="13.5" hidden="1" x14ac:dyDescent="0.3">
      <c r="A244" s="284"/>
      <c r="B244" s="284"/>
      <c r="C244" s="285"/>
      <c r="D244" s="285"/>
      <c r="E244" s="285"/>
      <c r="F244" s="285"/>
      <c r="G244" s="285"/>
      <c r="H244" s="285"/>
      <c r="I244" s="285"/>
      <c r="J244" s="285"/>
      <c r="K244" s="285"/>
      <c r="L244" s="285"/>
      <c r="M244" s="285"/>
      <c r="N244" s="285"/>
      <c r="O244" s="285"/>
      <c r="P244" s="285"/>
      <c r="Q244" s="285"/>
      <c r="R244" s="285"/>
      <c r="S244" s="285"/>
      <c r="T244" s="285"/>
      <c r="U244" s="285"/>
      <c r="V244" s="285"/>
      <c r="W244" s="285"/>
      <c r="X244" s="285"/>
      <c r="Y244" s="285"/>
      <c r="Z244" s="285"/>
      <c r="AA244" s="285"/>
      <c r="AB244" s="285"/>
      <c r="AC244" s="285"/>
      <c r="AD244" s="285"/>
      <c r="AE244" s="285"/>
      <c r="AF244" s="285"/>
      <c r="AG244" s="285"/>
      <c r="AH244" s="285"/>
      <c r="AI244" s="285"/>
      <c r="AJ244" s="285"/>
      <c r="AK244" s="285"/>
      <c r="AL244" s="285"/>
      <c r="AM244" s="285"/>
      <c r="AN244" s="285"/>
      <c r="AO244" s="285"/>
      <c r="AP244" s="285"/>
      <c r="AQ244" s="285"/>
      <c r="AR244" s="285"/>
      <c r="AS244" s="285"/>
    </row>
    <row r="245" spans="1:45" ht="13.5" hidden="1" x14ac:dyDescent="0.3">
      <c r="A245" s="284"/>
      <c r="B245" s="284"/>
      <c r="C245" s="285"/>
      <c r="D245" s="285"/>
      <c r="E245" s="285"/>
      <c r="F245" s="285"/>
      <c r="G245" s="285"/>
      <c r="H245" s="285"/>
      <c r="I245" s="285"/>
      <c r="J245" s="285"/>
      <c r="K245" s="285"/>
      <c r="L245" s="285"/>
      <c r="M245" s="285"/>
      <c r="N245" s="285"/>
      <c r="O245" s="285"/>
      <c r="P245" s="285"/>
      <c r="Q245" s="285"/>
      <c r="R245" s="285"/>
      <c r="S245" s="285"/>
      <c r="T245" s="285"/>
      <c r="U245" s="285"/>
      <c r="V245" s="285"/>
      <c r="W245" s="285"/>
      <c r="X245" s="285"/>
      <c r="Y245" s="285"/>
      <c r="Z245" s="285"/>
      <c r="AA245" s="285"/>
      <c r="AB245" s="285"/>
      <c r="AC245" s="285"/>
      <c r="AD245" s="285"/>
      <c r="AE245" s="285"/>
      <c r="AF245" s="285"/>
      <c r="AG245" s="285"/>
      <c r="AH245" s="285"/>
      <c r="AI245" s="285"/>
      <c r="AJ245" s="285"/>
      <c r="AK245" s="285"/>
      <c r="AL245" s="285"/>
      <c r="AM245" s="285"/>
      <c r="AN245" s="285"/>
      <c r="AO245" s="285"/>
      <c r="AP245" s="285"/>
      <c r="AQ245" s="285"/>
      <c r="AR245" s="285"/>
      <c r="AS245" s="285"/>
    </row>
    <row r="246" spans="1:45" ht="13.5" hidden="1" x14ac:dyDescent="0.3">
      <c r="A246" s="284"/>
      <c r="B246" s="284"/>
      <c r="C246" s="285"/>
      <c r="D246" s="285"/>
      <c r="E246" s="285"/>
      <c r="F246" s="285"/>
      <c r="G246" s="285"/>
      <c r="H246" s="285"/>
      <c r="I246" s="285"/>
      <c r="J246" s="285"/>
      <c r="K246" s="285"/>
      <c r="L246" s="285"/>
      <c r="M246" s="285"/>
      <c r="N246" s="285"/>
      <c r="O246" s="285"/>
      <c r="P246" s="285"/>
      <c r="Q246" s="285"/>
      <c r="R246" s="285"/>
      <c r="S246" s="285"/>
      <c r="T246" s="285"/>
      <c r="U246" s="285"/>
      <c r="V246" s="285"/>
      <c r="W246" s="285"/>
      <c r="X246" s="285"/>
      <c r="Y246" s="285"/>
      <c r="Z246" s="285"/>
      <c r="AA246" s="285"/>
      <c r="AB246" s="285"/>
      <c r="AC246" s="285"/>
      <c r="AD246" s="285"/>
      <c r="AE246" s="285"/>
      <c r="AF246" s="285"/>
      <c r="AG246" s="285"/>
      <c r="AH246" s="285"/>
      <c r="AI246" s="285"/>
      <c r="AJ246" s="285"/>
      <c r="AK246" s="285"/>
      <c r="AL246" s="285"/>
      <c r="AM246" s="285"/>
      <c r="AN246" s="285"/>
      <c r="AO246" s="285"/>
      <c r="AP246" s="285"/>
      <c r="AQ246" s="285"/>
      <c r="AR246" s="285"/>
      <c r="AS246" s="285"/>
    </row>
    <row r="247" spans="1:45" ht="13.5" hidden="1" x14ac:dyDescent="0.3">
      <c r="A247" s="284"/>
      <c r="B247" s="284"/>
      <c r="C247" s="285"/>
      <c r="D247" s="285"/>
      <c r="E247" s="285"/>
      <c r="F247" s="285"/>
      <c r="G247" s="285"/>
      <c r="H247" s="285"/>
      <c r="I247" s="285"/>
      <c r="J247" s="285"/>
      <c r="K247" s="285"/>
      <c r="L247" s="285"/>
      <c r="M247" s="285"/>
      <c r="N247" s="285"/>
      <c r="O247" s="285"/>
      <c r="P247" s="285"/>
      <c r="Q247" s="285"/>
      <c r="R247" s="285"/>
      <c r="S247" s="285"/>
      <c r="T247" s="285"/>
      <c r="U247" s="285"/>
      <c r="V247" s="285"/>
      <c r="W247" s="285"/>
      <c r="X247" s="285"/>
      <c r="Y247" s="285"/>
      <c r="Z247" s="285"/>
      <c r="AA247" s="285"/>
      <c r="AB247" s="285"/>
      <c r="AC247" s="285"/>
      <c r="AD247" s="285"/>
      <c r="AE247" s="285"/>
      <c r="AF247" s="285"/>
      <c r="AG247" s="285"/>
      <c r="AH247" s="285"/>
      <c r="AI247" s="285"/>
      <c r="AJ247" s="285"/>
      <c r="AK247" s="285"/>
      <c r="AL247" s="285"/>
      <c r="AM247" s="285"/>
      <c r="AN247" s="285"/>
      <c r="AO247" s="285"/>
      <c r="AP247" s="285"/>
      <c r="AQ247" s="285"/>
      <c r="AR247" s="285"/>
      <c r="AS247" s="285"/>
    </row>
    <row r="248" spans="1:45" ht="13.5" hidden="1" x14ac:dyDescent="0.3">
      <c r="A248" s="284"/>
      <c r="B248" s="284"/>
      <c r="C248" s="285"/>
      <c r="D248" s="285"/>
      <c r="E248" s="285"/>
      <c r="F248" s="285"/>
      <c r="G248" s="285"/>
      <c r="H248" s="285"/>
      <c r="I248" s="285"/>
      <c r="J248" s="285"/>
      <c r="K248" s="285"/>
      <c r="L248" s="285"/>
      <c r="M248" s="285"/>
      <c r="N248" s="285"/>
      <c r="O248" s="285"/>
      <c r="P248" s="285"/>
      <c r="Q248" s="285"/>
      <c r="R248" s="285"/>
      <c r="S248" s="285"/>
      <c r="T248" s="285"/>
      <c r="U248" s="285"/>
      <c r="V248" s="285"/>
      <c r="W248" s="285"/>
      <c r="X248" s="285"/>
      <c r="Y248" s="285"/>
      <c r="Z248" s="285"/>
      <c r="AA248" s="285"/>
      <c r="AB248" s="285"/>
      <c r="AC248" s="285"/>
      <c r="AD248" s="285"/>
      <c r="AE248" s="285"/>
      <c r="AF248" s="285"/>
      <c r="AG248" s="285"/>
      <c r="AH248" s="285"/>
      <c r="AI248" s="285"/>
      <c r="AJ248" s="285"/>
      <c r="AK248" s="285"/>
      <c r="AL248" s="285"/>
      <c r="AM248" s="285"/>
      <c r="AN248" s="285"/>
      <c r="AO248" s="285"/>
      <c r="AP248" s="285"/>
      <c r="AQ248" s="285"/>
      <c r="AR248" s="285"/>
      <c r="AS248" s="285"/>
    </row>
    <row r="249" spans="1:45" ht="13.5" hidden="1" x14ac:dyDescent="0.3">
      <c r="A249" s="284"/>
      <c r="B249" s="284"/>
      <c r="C249" s="285"/>
      <c r="D249" s="285"/>
      <c r="E249" s="285"/>
      <c r="F249" s="285"/>
      <c r="G249" s="285"/>
      <c r="H249" s="285"/>
      <c r="I249" s="285"/>
      <c r="J249" s="285"/>
      <c r="K249" s="285"/>
      <c r="L249" s="285"/>
      <c r="M249" s="285"/>
      <c r="N249" s="285"/>
      <c r="O249" s="285"/>
      <c r="P249" s="285"/>
      <c r="Q249" s="285"/>
      <c r="R249" s="285"/>
      <c r="S249" s="285"/>
      <c r="T249" s="285"/>
      <c r="U249" s="285"/>
      <c r="V249" s="285"/>
      <c r="W249" s="285"/>
      <c r="X249" s="285"/>
      <c r="Y249" s="285"/>
      <c r="Z249" s="285"/>
      <c r="AA249" s="285"/>
      <c r="AB249" s="285"/>
      <c r="AC249" s="285"/>
      <c r="AD249" s="285"/>
      <c r="AE249" s="285"/>
      <c r="AF249" s="285"/>
      <c r="AG249" s="285"/>
      <c r="AH249" s="285"/>
      <c r="AI249" s="285"/>
      <c r="AJ249" s="285"/>
      <c r="AK249" s="285"/>
      <c r="AL249" s="285"/>
      <c r="AM249" s="285"/>
      <c r="AN249" s="285"/>
      <c r="AO249" s="285"/>
      <c r="AP249" s="285"/>
      <c r="AQ249" s="285"/>
      <c r="AR249" s="285"/>
      <c r="AS249" s="285"/>
    </row>
    <row r="250" spans="1:45" ht="13.5" hidden="1" x14ac:dyDescent="0.3">
      <c r="A250" s="284"/>
      <c r="B250" s="284"/>
      <c r="C250" s="285"/>
      <c r="D250" s="285"/>
      <c r="E250" s="285"/>
      <c r="F250" s="285"/>
      <c r="G250" s="285"/>
      <c r="H250" s="285"/>
      <c r="I250" s="285"/>
      <c r="J250" s="285"/>
      <c r="K250" s="285"/>
      <c r="L250" s="285"/>
      <c r="M250" s="285"/>
      <c r="N250" s="285"/>
      <c r="O250" s="285"/>
      <c r="P250" s="285"/>
      <c r="Q250" s="285"/>
      <c r="R250" s="285"/>
      <c r="S250" s="285"/>
      <c r="T250" s="285"/>
      <c r="U250" s="285"/>
      <c r="V250" s="285"/>
      <c r="W250" s="285"/>
      <c r="X250" s="285"/>
      <c r="Y250" s="285"/>
      <c r="Z250" s="285"/>
      <c r="AA250" s="285"/>
      <c r="AB250" s="285"/>
      <c r="AC250" s="285"/>
      <c r="AD250" s="285"/>
      <c r="AE250" s="285"/>
      <c r="AF250" s="285"/>
      <c r="AG250" s="285"/>
      <c r="AH250" s="285"/>
      <c r="AI250" s="285"/>
      <c r="AJ250" s="285"/>
      <c r="AK250" s="285"/>
      <c r="AL250" s="285"/>
      <c r="AM250" s="285"/>
      <c r="AN250" s="285"/>
      <c r="AO250" s="285"/>
      <c r="AP250" s="285"/>
      <c r="AQ250" s="285"/>
      <c r="AR250" s="285"/>
      <c r="AS250" s="285"/>
    </row>
    <row r="251" spans="1:45" ht="13.5" hidden="1" x14ac:dyDescent="0.3">
      <c r="A251" s="284"/>
      <c r="B251" s="284"/>
      <c r="C251" s="285"/>
      <c r="D251" s="285"/>
      <c r="E251" s="285"/>
      <c r="F251" s="285"/>
      <c r="G251" s="285"/>
      <c r="H251" s="285"/>
      <c r="I251" s="285"/>
      <c r="J251" s="285"/>
      <c r="K251" s="285"/>
      <c r="L251" s="285"/>
      <c r="M251" s="285"/>
      <c r="N251" s="285"/>
      <c r="O251" s="285"/>
      <c r="P251" s="285"/>
      <c r="Q251" s="285"/>
      <c r="R251" s="285"/>
      <c r="S251" s="285"/>
      <c r="T251" s="285"/>
      <c r="U251" s="285"/>
      <c r="V251" s="285"/>
      <c r="W251" s="285"/>
      <c r="X251" s="285"/>
      <c r="Y251" s="285"/>
      <c r="Z251" s="285"/>
      <c r="AA251" s="285"/>
      <c r="AB251" s="285"/>
      <c r="AC251" s="285"/>
      <c r="AD251" s="285"/>
      <c r="AE251" s="285"/>
      <c r="AF251" s="285"/>
      <c r="AG251" s="285"/>
      <c r="AH251" s="285"/>
      <c r="AI251" s="285"/>
      <c r="AJ251" s="285"/>
      <c r="AK251" s="285"/>
      <c r="AL251" s="285"/>
      <c r="AM251" s="285"/>
      <c r="AN251" s="285"/>
      <c r="AO251" s="285"/>
      <c r="AP251" s="285"/>
      <c r="AQ251" s="285"/>
      <c r="AR251" s="285"/>
      <c r="AS251" s="285"/>
    </row>
    <row r="252" spans="1:45" ht="13.5" hidden="1" x14ac:dyDescent="0.3">
      <c r="A252" s="284"/>
      <c r="B252" s="284"/>
      <c r="C252" s="285"/>
      <c r="D252" s="285"/>
      <c r="E252" s="285"/>
      <c r="F252" s="285"/>
      <c r="G252" s="285"/>
      <c r="H252" s="285"/>
      <c r="I252" s="285"/>
      <c r="J252" s="285"/>
      <c r="K252" s="285"/>
      <c r="L252" s="285"/>
      <c r="M252" s="285"/>
      <c r="N252" s="285"/>
      <c r="O252" s="285"/>
      <c r="P252" s="285"/>
      <c r="Q252" s="285"/>
      <c r="R252" s="285"/>
      <c r="S252" s="285"/>
      <c r="T252" s="285"/>
      <c r="U252" s="285"/>
      <c r="V252" s="285"/>
      <c r="W252" s="285"/>
      <c r="X252" s="285"/>
      <c r="Y252" s="285"/>
      <c r="Z252" s="285"/>
      <c r="AA252" s="285"/>
      <c r="AB252" s="285"/>
      <c r="AC252" s="285"/>
      <c r="AD252" s="285"/>
      <c r="AE252" s="285"/>
      <c r="AF252" s="285"/>
      <c r="AG252" s="285"/>
      <c r="AH252" s="285"/>
      <c r="AI252" s="285"/>
      <c r="AJ252" s="285"/>
      <c r="AK252" s="285"/>
      <c r="AL252" s="285"/>
      <c r="AM252" s="285"/>
      <c r="AN252" s="285"/>
      <c r="AO252" s="285"/>
      <c r="AP252" s="285"/>
      <c r="AQ252" s="285"/>
      <c r="AR252" s="285"/>
      <c r="AS252" s="285"/>
    </row>
    <row r="253" spans="1:45" ht="13.5" hidden="1" x14ac:dyDescent="0.3">
      <c r="A253" s="284"/>
      <c r="B253" s="284"/>
      <c r="C253" s="285"/>
      <c r="D253" s="285"/>
      <c r="E253" s="285"/>
      <c r="F253" s="285"/>
      <c r="G253" s="285"/>
      <c r="H253" s="285"/>
      <c r="I253" s="285"/>
      <c r="J253" s="285"/>
      <c r="K253" s="285"/>
      <c r="L253" s="285"/>
      <c r="M253" s="285"/>
      <c r="N253" s="285"/>
      <c r="O253" s="285"/>
      <c r="P253" s="285"/>
      <c r="Q253" s="285"/>
      <c r="R253" s="285"/>
      <c r="S253" s="285"/>
      <c r="T253" s="285"/>
      <c r="U253" s="285"/>
      <c r="V253" s="285"/>
      <c r="W253" s="285"/>
      <c r="X253" s="285"/>
      <c r="Y253" s="285"/>
      <c r="Z253" s="285"/>
      <c r="AA253" s="285"/>
      <c r="AB253" s="285"/>
      <c r="AC253" s="285"/>
      <c r="AD253" s="285"/>
      <c r="AE253" s="285"/>
      <c r="AF253" s="285"/>
      <c r="AG253" s="285"/>
      <c r="AH253" s="285"/>
      <c r="AI253" s="285"/>
      <c r="AJ253" s="285"/>
      <c r="AK253" s="285"/>
      <c r="AL253" s="285"/>
      <c r="AM253" s="285"/>
      <c r="AN253" s="285"/>
      <c r="AO253" s="285"/>
      <c r="AP253" s="285"/>
      <c r="AQ253" s="285"/>
      <c r="AR253" s="285"/>
      <c r="AS253" s="285"/>
    </row>
    <row r="254" spans="1:45" ht="13.5" hidden="1" x14ac:dyDescent="0.3">
      <c r="A254" s="284"/>
      <c r="B254" s="284"/>
      <c r="C254" s="285"/>
      <c r="D254" s="285"/>
      <c r="E254" s="285"/>
      <c r="F254" s="285"/>
      <c r="G254" s="285"/>
      <c r="H254" s="285"/>
      <c r="I254" s="285"/>
      <c r="J254" s="285"/>
      <c r="K254" s="285"/>
      <c r="L254" s="285"/>
      <c r="M254" s="285"/>
      <c r="N254" s="285"/>
      <c r="O254" s="285"/>
      <c r="P254" s="285"/>
      <c r="Q254" s="285"/>
      <c r="R254" s="285"/>
      <c r="S254" s="285"/>
      <c r="T254" s="285"/>
      <c r="U254" s="285"/>
      <c r="V254" s="285"/>
      <c r="W254" s="285"/>
      <c r="X254" s="285"/>
      <c r="Y254" s="285"/>
      <c r="Z254" s="285"/>
      <c r="AA254" s="285"/>
      <c r="AB254" s="285"/>
      <c r="AC254" s="285"/>
      <c r="AD254" s="285"/>
      <c r="AE254" s="285"/>
      <c r="AF254" s="285"/>
      <c r="AG254" s="285"/>
      <c r="AH254" s="285"/>
      <c r="AI254" s="285"/>
      <c r="AJ254" s="285"/>
      <c r="AK254" s="285"/>
      <c r="AL254" s="285"/>
      <c r="AM254" s="285"/>
      <c r="AN254" s="285"/>
      <c r="AO254" s="285"/>
      <c r="AP254" s="285"/>
      <c r="AQ254" s="285"/>
      <c r="AR254" s="285"/>
      <c r="AS254" s="285"/>
    </row>
    <row r="255" spans="1:45" ht="13.5" hidden="1" x14ac:dyDescent="0.3">
      <c r="A255" s="284"/>
      <c r="B255" s="284"/>
      <c r="C255" s="285"/>
      <c r="D255" s="285"/>
      <c r="E255" s="285"/>
      <c r="F255" s="285"/>
      <c r="G255" s="285"/>
      <c r="H255" s="285"/>
      <c r="I255" s="285"/>
      <c r="J255" s="285"/>
      <c r="K255" s="285"/>
      <c r="L255" s="285"/>
      <c r="M255" s="285"/>
      <c r="N255" s="285"/>
      <c r="O255" s="285"/>
      <c r="P255" s="285"/>
      <c r="Q255" s="285"/>
      <c r="R255" s="285"/>
      <c r="S255" s="285"/>
      <c r="T255" s="285"/>
      <c r="U255" s="285"/>
      <c r="V255" s="285"/>
      <c r="W255" s="285"/>
      <c r="X255" s="285"/>
      <c r="Y255" s="285"/>
      <c r="Z255" s="285"/>
      <c r="AA255" s="285"/>
      <c r="AB255" s="285"/>
      <c r="AC255" s="285"/>
      <c r="AD255" s="285"/>
      <c r="AE255" s="285"/>
      <c r="AF255" s="285"/>
      <c r="AG255" s="285"/>
      <c r="AH255" s="285"/>
      <c r="AI255" s="285"/>
      <c r="AJ255" s="285"/>
      <c r="AK255" s="285"/>
      <c r="AL255" s="285"/>
      <c r="AM255" s="285"/>
      <c r="AN255" s="285"/>
      <c r="AO255" s="285"/>
      <c r="AP255" s="285"/>
      <c r="AQ255" s="285"/>
      <c r="AR255" s="285"/>
      <c r="AS255" s="285"/>
    </row>
    <row r="256" spans="1:45" ht="13.5" hidden="1" x14ac:dyDescent="0.3">
      <c r="A256" s="284"/>
      <c r="B256" s="284"/>
      <c r="C256" s="285"/>
      <c r="D256" s="285"/>
      <c r="E256" s="285"/>
      <c r="F256" s="285"/>
      <c r="G256" s="285"/>
      <c r="H256" s="285"/>
      <c r="I256" s="285"/>
      <c r="J256" s="285"/>
      <c r="K256" s="285"/>
      <c r="L256" s="285"/>
      <c r="M256" s="285"/>
      <c r="N256" s="285"/>
      <c r="O256" s="285"/>
      <c r="P256" s="285"/>
      <c r="Q256" s="285"/>
      <c r="R256" s="285"/>
      <c r="S256" s="285"/>
      <c r="T256" s="285"/>
      <c r="U256" s="285"/>
      <c r="V256" s="285"/>
      <c r="W256" s="285"/>
      <c r="X256" s="285"/>
      <c r="Y256" s="285"/>
      <c r="Z256" s="285"/>
      <c r="AA256" s="285"/>
      <c r="AB256" s="285"/>
      <c r="AC256" s="285"/>
      <c r="AD256" s="285"/>
      <c r="AE256" s="285"/>
      <c r="AF256" s="285"/>
      <c r="AG256" s="285"/>
      <c r="AH256" s="285"/>
      <c r="AI256" s="285"/>
      <c r="AJ256" s="285"/>
      <c r="AK256" s="285"/>
      <c r="AL256" s="285"/>
      <c r="AM256" s="285"/>
      <c r="AN256" s="285"/>
      <c r="AO256" s="285"/>
      <c r="AP256" s="285"/>
      <c r="AQ256" s="285"/>
      <c r="AR256" s="285"/>
      <c r="AS256" s="285"/>
    </row>
    <row r="257" spans="1:45" ht="13.5" hidden="1" x14ac:dyDescent="0.3">
      <c r="A257" s="284"/>
      <c r="B257" s="284"/>
      <c r="C257" s="285"/>
      <c r="D257" s="285"/>
      <c r="E257" s="285"/>
      <c r="F257" s="285"/>
      <c r="G257" s="285"/>
      <c r="H257" s="285"/>
      <c r="I257" s="285"/>
      <c r="J257" s="285"/>
      <c r="K257" s="285"/>
      <c r="L257" s="285"/>
      <c r="M257" s="285"/>
      <c r="N257" s="285"/>
      <c r="O257" s="285"/>
      <c r="P257" s="285"/>
      <c r="Q257" s="285"/>
      <c r="R257" s="285"/>
      <c r="S257" s="285"/>
      <c r="T257" s="285"/>
      <c r="U257" s="285"/>
      <c r="V257" s="285"/>
      <c r="W257" s="285"/>
      <c r="X257" s="285"/>
      <c r="Y257" s="285"/>
      <c r="Z257" s="285"/>
      <c r="AA257" s="285"/>
      <c r="AB257" s="285"/>
      <c r="AC257" s="285"/>
      <c r="AD257" s="285"/>
      <c r="AE257" s="285"/>
      <c r="AF257" s="285"/>
      <c r="AG257" s="285"/>
      <c r="AH257" s="285"/>
      <c r="AI257" s="285"/>
      <c r="AJ257" s="285"/>
      <c r="AK257" s="285"/>
      <c r="AL257" s="285"/>
      <c r="AM257" s="285"/>
      <c r="AN257" s="285"/>
      <c r="AO257" s="285"/>
      <c r="AP257" s="285"/>
      <c r="AQ257" s="285"/>
      <c r="AR257" s="285"/>
      <c r="AS257" s="285"/>
    </row>
    <row r="258" spans="1:45" ht="13.5" hidden="1" x14ac:dyDescent="0.3">
      <c r="A258" s="284"/>
      <c r="B258" s="284"/>
      <c r="C258" s="285"/>
      <c r="D258" s="285"/>
      <c r="E258" s="285"/>
      <c r="F258" s="285"/>
      <c r="G258" s="285"/>
      <c r="H258" s="285"/>
      <c r="I258" s="285"/>
      <c r="J258" s="285"/>
      <c r="K258" s="285"/>
      <c r="L258" s="285"/>
      <c r="M258" s="285"/>
      <c r="N258" s="285"/>
      <c r="O258" s="285"/>
      <c r="P258" s="285"/>
      <c r="Q258" s="285"/>
      <c r="R258" s="285"/>
      <c r="S258" s="285"/>
      <c r="T258" s="285"/>
      <c r="U258" s="285"/>
      <c r="V258" s="285"/>
      <c r="W258" s="285"/>
      <c r="X258" s="285"/>
      <c r="Y258" s="285"/>
      <c r="Z258" s="285"/>
      <c r="AA258" s="285"/>
      <c r="AB258" s="285"/>
      <c r="AC258" s="285"/>
      <c r="AD258" s="285"/>
      <c r="AE258" s="285"/>
      <c r="AF258" s="285"/>
      <c r="AG258" s="285"/>
      <c r="AH258" s="285"/>
      <c r="AI258" s="285"/>
      <c r="AJ258" s="285"/>
      <c r="AK258" s="285"/>
      <c r="AL258" s="285"/>
      <c r="AM258" s="285"/>
      <c r="AN258" s="285"/>
      <c r="AO258" s="285"/>
      <c r="AP258" s="285"/>
      <c r="AQ258" s="285"/>
      <c r="AR258" s="285"/>
      <c r="AS258" s="285"/>
    </row>
    <row r="259" spans="1:45" ht="13.5" hidden="1" x14ac:dyDescent="0.3">
      <c r="A259" s="284"/>
      <c r="B259" s="284"/>
      <c r="C259" s="285"/>
      <c r="D259" s="285"/>
      <c r="E259" s="285"/>
      <c r="F259" s="285"/>
      <c r="G259" s="285"/>
      <c r="H259" s="285"/>
      <c r="I259" s="285"/>
      <c r="J259" s="285"/>
      <c r="K259" s="285"/>
      <c r="L259" s="285"/>
      <c r="M259" s="285"/>
      <c r="N259" s="285"/>
      <c r="O259" s="285"/>
      <c r="P259" s="285"/>
      <c r="Q259" s="285"/>
      <c r="R259" s="285"/>
      <c r="S259" s="285"/>
      <c r="T259" s="285"/>
      <c r="U259" s="285"/>
      <c r="V259" s="285"/>
      <c r="W259" s="285"/>
      <c r="X259" s="285"/>
      <c r="Y259" s="285"/>
      <c r="Z259" s="285"/>
      <c r="AA259" s="285"/>
      <c r="AB259" s="285"/>
      <c r="AC259" s="285"/>
      <c r="AD259" s="285"/>
      <c r="AE259" s="285"/>
      <c r="AF259" s="285"/>
      <c r="AG259" s="285"/>
      <c r="AH259" s="285"/>
      <c r="AI259" s="285"/>
      <c r="AJ259" s="285"/>
      <c r="AK259" s="285"/>
      <c r="AL259" s="285"/>
      <c r="AM259" s="285"/>
      <c r="AN259" s="285"/>
      <c r="AO259" s="285"/>
      <c r="AP259" s="285"/>
      <c r="AQ259" s="285"/>
      <c r="AR259" s="285"/>
      <c r="AS259" s="285"/>
    </row>
    <row r="260" spans="1:45" ht="13.5" hidden="1" x14ac:dyDescent="0.3">
      <c r="A260" s="284"/>
      <c r="B260" s="284"/>
      <c r="C260" s="285"/>
      <c r="D260" s="285"/>
      <c r="E260" s="285"/>
      <c r="F260" s="285"/>
      <c r="G260" s="285"/>
      <c r="H260" s="285"/>
      <c r="I260" s="285"/>
      <c r="J260" s="285"/>
      <c r="K260" s="285"/>
      <c r="L260" s="285"/>
      <c r="M260" s="285"/>
      <c r="N260" s="285"/>
      <c r="O260" s="285"/>
      <c r="P260" s="285"/>
      <c r="Q260" s="285"/>
      <c r="R260" s="285"/>
      <c r="S260" s="285"/>
      <c r="T260" s="285"/>
      <c r="U260" s="285"/>
      <c r="V260" s="285"/>
      <c r="W260" s="285"/>
      <c r="X260" s="285"/>
      <c r="Y260" s="285"/>
      <c r="Z260" s="285"/>
      <c r="AA260" s="285"/>
      <c r="AB260" s="285"/>
      <c r="AC260" s="285"/>
      <c r="AD260" s="285"/>
      <c r="AE260" s="285"/>
      <c r="AF260" s="285"/>
      <c r="AG260" s="285"/>
      <c r="AH260" s="285"/>
      <c r="AI260" s="285"/>
      <c r="AJ260" s="285"/>
      <c r="AK260" s="285"/>
      <c r="AL260" s="285"/>
      <c r="AM260" s="285"/>
      <c r="AN260" s="285"/>
      <c r="AO260" s="285"/>
      <c r="AP260" s="285"/>
      <c r="AQ260" s="285"/>
      <c r="AR260" s="285"/>
      <c r="AS260" s="285"/>
    </row>
    <row r="261" spans="1:45" ht="13.5" hidden="1" x14ac:dyDescent="0.3">
      <c r="A261" s="284"/>
      <c r="B261" s="284"/>
      <c r="C261" s="285"/>
      <c r="D261" s="285"/>
      <c r="E261" s="285"/>
      <c r="F261" s="285"/>
      <c r="G261" s="285"/>
      <c r="H261" s="285"/>
      <c r="I261" s="285"/>
      <c r="J261" s="285"/>
      <c r="K261" s="285"/>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s="285"/>
      <c r="AJ261" s="285"/>
      <c r="AK261" s="285"/>
      <c r="AL261" s="285"/>
      <c r="AM261" s="285"/>
      <c r="AN261" s="285"/>
      <c r="AO261" s="285"/>
      <c r="AP261" s="285"/>
      <c r="AQ261" s="285"/>
      <c r="AR261" s="285"/>
      <c r="AS261" s="285"/>
    </row>
    <row r="262" spans="1:45" ht="13.5" hidden="1" x14ac:dyDescent="0.3">
      <c r="A262" s="284"/>
      <c r="B262" s="284"/>
      <c r="C262" s="285"/>
      <c r="D262" s="285"/>
      <c r="E262" s="285"/>
      <c r="F262" s="285"/>
      <c r="G262" s="285"/>
      <c r="H262" s="285"/>
      <c r="I262" s="285"/>
      <c r="J262" s="285"/>
      <c r="K262" s="285"/>
      <c r="L262" s="285"/>
      <c r="M262" s="285"/>
      <c r="N262" s="285"/>
      <c r="O262" s="285"/>
      <c r="P262" s="285"/>
      <c r="Q262" s="285"/>
      <c r="R262" s="285"/>
      <c r="S262" s="285"/>
      <c r="T262" s="285"/>
      <c r="U262" s="285"/>
      <c r="V262" s="285"/>
      <c r="W262" s="285"/>
      <c r="X262" s="285"/>
      <c r="Y262" s="285"/>
      <c r="Z262" s="285"/>
      <c r="AA262" s="285"/>
      <c r="AB262" s="285"/>
      <c r="AC262" s="285"/>
      <c r="AD262" s="285"/>
      <c r="AE262" s="285"/>
      <c r="AF262" s="285"/>
      <c r="AG262" s="285"/>
      <c r="AH262" s="285"/>
      <c r="AI262" s="285"/>
      <c r="AJ262" s="285"/>
      <c r="AK262" s="285"/>
      <c r="AL262" s="285"/>
      <c r="AM262" s="285"/>
      <c r="AN262" s="285"/>
      <c r="AO262" s="285"/>
      <c r="AP262" s="285"/>
      <c r="AQ262" s="285"/>
      <c r="AR262" s="285"/>
      <c r="AS262" s="285"/>
    </row>
    <row r="263" spans="1:45" ht="13.5" hidden="1" x14ac:dyDescent="0.3">
      <c r="A263" s="284"/>
      <c r="B263" s="284"/>
      <c r="C263" s="285"/>
      <c r="D263" s="285"/>
      <c r="E263" s="285"/>
      <c r="F263" s="285"/>
      <c r="G263" s="285"/>
      <c r="H263" s="285"/>
      <c r="I263" s="285"/>
      <c r="J263" s="285"/>
      <c r="K263" s="285"/>
      <c r="L263" s="285"/>
      <c r="M263" s="285"/>
      <c r="N263" s="285"/>
      <c r="O263" s="285"/>
      <c r="P263" s="285"/>
      <c r="Q263" s="285"/>
      <c r="R263" s="285"/>
      <c r="S263" s="285"/>
      <c r="T263" s="285"/>
      <c r="U263" s="285"/>
      <c r="V263" s="285"/>
      <c r="W263" s="285"/>
      <c r="X263" s="285"/>
      <c r="Y263" s="285"/>
      <c r="Z263" s="285"/>
      <c r="AA263" s="285"/>
      <c r="AB263" s="285"/>
      <c r="AC263" s="285"/>
      <c r="AD263" s="285"/>
      <c r="AE263" s="285"/>
      <c r="AF263" s="285"/>
      <c r="AG263" s="285"/>
      <c r="AH263" s="285"/>
      <c r="AI263" s="285"/>
      <c r="AJ263" s="285"/>
      <c r="AK263" s="285"/>
      <c r="AL263" s="285"/>
      <c r="AM263" s="285"/>
      <c r="AN263" s="285"/>
      <c r="AO263" s="285"/>
      <c r="AP263" s="285"/>
      <c r="AQ263" s="285"/>
      <c r="AR263" s="285"/>
      <c r="AS263" s="285"/>
    </row>
    <row r="264" spans="1:45" ht="13.5" hidden="1" x14ac:dyDescent="0.3">
      <c r="A264" s="284"/>
      <c r="B264" s="284"/>
      <c r="C264" s="285"/>
      <c r="D264" s="285"/>
      <c r="E264" s="285"/>
      <c r="F264" s="285"/>
      <c r="G264" s="285"/>
      <c r="H264" s="285"/>
      <c r="I264" s="285"/>
      <c r="J264" s="285"/>
      <c r="K264" s="285"/>
      <c r="L264" s="285"/>
      <c r="M264" s="285"/>
      <c r="N264" s="285"/>
      <c r="O264" s="285"/>
      <c r="P264" s="285"/>
      <c r="Q264" s="285"/>
      <c r="R264" s="285"/>
      <c r="S264" s="285"/>
      <c r="T264" s="285"/>
      <c r="U264" s="285"/>
      <c r="V264" s="285"/>
      <c r="W264" s="285"/>
      <c r="X264" s="285"/>
      <c r="Y264" s="285"/>
      <c r="Z264" s="285"/>
      <c r="AA264" s="285"/>
      <c r="AB264" s="285"/>
      <c r="AC264" s="285"/>
      <c r="AD264" s="285"/>
      <c r="AE264" s="285"/>
      <c r="AF264" s="285"/>
      <c r="AG264" s="285"/>
      <c r="AH264" s="285"/>
      <c r="AI264" s="285"/>
      <c r="AJ264" s="285"/>
      <c r="AK264" s="285"/>
      <c r="AL264" s="285"/>
      <c r="AM264" s="285"/>
      <c r="AN264" s="285"/>
      <c r="AO264" s="285"/>
      <c r="AP264" s="285"/>
      <c r="AQ264" s="285"/>
      <c r="AR264" s="285"/>
      <c r="AS264" s="285"/>
    </row>
    <row r="265" spans="1:45" ht="13.5" hidden="1" x14ac:dyDescent="0.3">
      <c r="A265" s="284"/>
      <c r="B265" s="284"/>
      <c r="C265" s="285"/>
      <c r="D265" s="285"/>
      <c r="E265" s="285"/>
      <c r="F265" s="285"/>
      <c r="G265" s="285"/>
      <c r="H265" s="285"/>
      <c r="I265" s="285"/>
      <c r="J265" s="285"/>
      <c r="K265" s="285"/>
      <c r="L265" s="285"/>
      <c r="M265" s="285"/>
      <c r="N265" s="285"/>
      <c r="O265" s="285"/>
      <c r="P265" s="285"/>
      <c r="Q265" s="285"/>
      <c r="R265" s="285"/>
      <c r="S265" s="285"/>
      <c r="T265" s="285"/>
      <c r="U265" s="285"/>
      <c r="V265" s="285"/>
      <c r="W265" s="285"/>
      <c r="X265" s="285"/>
      <c r="Y265" s="285"/>
      <c r="Z265" s="285"/>
      <c r="AA265" s="285"/>
      <c r="AB265" s="285"/>
      <c r="AC265" s="285"/>
      <c r="AD265" s="285"/>
      <c r="AE265" s="285"/>
      <c r="AF265" s="285"/>
      <c r="AG265" s="285"/>
      <c r="AH265" s="285"/>
      <c r="AI265" s="285"/>
      <c r="AJ265" s="285"/>
      <c r="AK265" s="285"/>
      <c r="AL265" s="285"/>
      <c r="AM265" s="285"/>
      <c r="AN265" s="285"/>
      <c r="AO265" s="285"/>
      <c r="AP265" s="285"/>
      <c r="AQ265" s="285"/>
      <c r="AR265" s="285"/>
      <c r="AS265" s="285"/>
    </row>
    <row r="266" spans="1:45" ht="13.5" hidden="1" x14ac:dyDescent="0.3">
      <c r="A266" s="284"/>
      <c r="B266" s="284"/>
      <c r="C266" s="285"/>
      <c r="D266" s="285"/>
      <c r="E266" s="285"/>
      <c r="F266" s="285"/>
      <c r="G266" s="285"/>
      <c r="H266" s="285"/>
      <c r="I266" s="285"/>
      <c r="J266" s="285"/>
      <c r="K266" s="285"/>
      <c r="L266" s="285"/>
      <c r="M266" s="285"/>
      <c r="N266" s="285"/>
      <c r="O266" s="285"/>
      <c r="P266" s="285"/>
      <c r="Q266" s="285"/>
      <c r="R266" s="285"/>
      <c r="S266" s="285"/>
      <c r="T266" s="285"/>
      <c r="U266" s="285"/>
      <c r="V266" s="285"/>
      <c r="W266" s="285"/>
      <c r="X266" s="285"/>
      <c r="Y266" s="285"/>
      <c r="Z266" s="285"/>
      <c r="AA266" s="285"/>
      <c r="AB266" s="285"/>
      <c r="AC266" s="285"/>
      <c r="AD266" s="285"/>
      <c r="AE266" s="285"/>
      <c r="AF266" s="285"/>
      <c r="AG266" s="285"/>
      <c r="AH266" s="285"/>
      <c r="AI266" s="285"/>
      <c r="AJ266" s="285"/>
      <c r="AK266" s="285"/>
      <c r="AL266" s="285"/>
      <c r="AM266" s="285"/>
      <c r="AN266" s="285"/>
      <c r="AO266" s="285"/>
      <c r="AP266" s="285"/>
      <c r="AQ266" s="285"/>
      <c r="AR266" s="285"/>
      <c r="AS266" s="285"/>
    </row>
    <row r="267" spans="1:45" ht="13.5" hidden="1" x14ac:dyDescent="0.3">
      <c r="A267" s="284"/>
      <c r="B267" s="284"/>
      <c r="C267" s="285"/>
      <c r="D267" s="285"/>
      <c r="E267" s="285"/>
      <c r="F267" s="285"/>
      <c r="G267" s="285"/>
      <c r="H267" s="285"/>
      <c r="I267" s="285"/>
      <c r="J267" s="285"/>
      <c r="K267" s="285"/>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s="285"/>
      <c r="AJ267" s="285"/>
      <c r="AK267" s="285"/>
      <c r="AL267" s="285"/>
      <c r="AM267" s="285"/>
      <c r="AN267" s="285"/>
      <c r="AO267" s="285"/>
      <c r="AP267" s="285"/>
      <c r="AQ267" s="285"/>
      <c r="AR267" s="285"/>
      <c r="AS267" s="285"/>
    </row>
    <row r="268" spans="1:45" ht="13.5" hidden="1" x14ac:dyDescent="0.3">
      <c r="A268" s="284"/>
      <c r="B268" s="284"/>
      <c r="C268" s="285"/>
      <c r="D268" s="285"/>
      <c r="E268" s="285"/>
      <c r="F268" s="285"/>
      <c r="G268" s="285"/>
      <c r="H268" s="285"/>
      <c r="I268" s="285"/>
      <c r="J268" s="285"/>
      <c r="K268" s="285"/>
      <c r="L268" s="285"/>
      <c r="M268" s="285"/>
      <c r="N268" s="285"/>
      <c r="O268" s="285"/>
      <c r="P268" s="285"/>
      <c r="Q268" s="285"/>
      <c r="R268" s="285"/>
      <c r="S268" s="285"/>
      <c r="T268" s="285"/>
      <c r="U268" s="285"/>
      <c r="V268" s="285"/>
      <c r="W268" s="285"/>
      <c r="X268" s="285"/>
      <c r="Y268" s="285"/>
      <c r="Z268" s="285"/>
      <c r="AA268" s="285"/>
      <c r="AB268" s="285"/>
      <c r="AC268" s="285"/>
      <c r="AD268" s="285"/>
      <c r="AE268" s="285"/>
      <c r="AF268" s="285"/>
      <c r="AG268" s="285"/>
      <c r="AH268" s="285"/>
      <c r="AI268" s="285"/>
      <c r="AJ268" s="285"/>
      <c r="AK268" s="285"/>
      <c r="AL268" s="285"/>
      <c r="AM268" s="285"/>
      <c r="AN268" s="285"/>
      <c r="AO268" s="285"/>
      <c r="AP268" s="285"/>
      <c r="AQ268" s="285"/>
      <c r="AR268" s="285"/>
      <c r="AS268" s="285"/>
    </row>
    <row r="269" spans="1:45" ht="13.5" hidden="1" x14ac:dyDescent="0.3">
      <c r="A269" s="284"/>
      <c r="B269" s="284"/>
      <c r="C269" s="285"/>
      <c r="D269" s="285"/>
      <c r="E269" s="285"/>
      <c r="F269" s="285"/>
      <c r="G269" s="285"/>
      <c r="H269" s="285"/>
      <c r="I269" s="285"/>
      <c r="J269" s="285"/>
      <c r="K269" s="285"/>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s="285"/>
      <c r="AJ269" s="285"/>
      <c r="AK269" s="285"/>
      <c r="AL269" s="285"/>
      <c r="AM269" s="285"/>
      <c r="AN269" s="285"/>
      <c r="AO269" s="285"/>
      <c r="AP269" s="285"/>
      <c r="AQ269" s="285"/>
      <c r="AR269" s="285"/>
      <c r="AS269" s="285"/>
    </row>
    <row r="270" spans="1:45" ht="13.5" hidden="1" x14ac:dyDescent="0.3">
      <c r="A270" s="284"/>
      <c r="B270" s="284"/>
      <c r="C270" s="285"/>
      <c r="D270" s="285"/>
      <c r="E270" s="285"/>
      <c r="F270" s="285"/>
      <c r="G270" s="285"/>
      <c r="H270" s="285"/>
      <c r="I270" s="285"/>
      <c r="J270" s="285"/>
      <c r="K270" s="285"/>
      <c r="L270" s="285"/>
      <c r="M270" s="285"/>
      <c r="N270" s="285"/>
      <c r="O270" s="285"/>
      <c r="P270" s="285"/>
      <c r="Q270" s="285"/>
      <c r="R270" s="285"/>
      <c r="S270" s="285"/>
      <c r="T270" s="285"/>
      <c r="U270" s="285"/>
      <c r="V270" s="285"/>
      <c r="W270" s="285"/>
      <c r="X270" s="285"/>
      <c r="Y270" s="285"/>
      <c r="Z270" s="285"/>
      <c r="AA270" s="285"/>
      <c r="AB270" s="285"/>
      <c r="AC270" s="285"/>
      <c r="AD270" s="285"/>
      <c r="AE270" s="285"/>
      <c r="AF270" s="285"/>
      <c r="AG270" s="285"/>
      <c r="AH270" s="285"/>
      <c r="AI270" s="285"/>
      <c r="AJ270" s="285"/>
      <c r="AK270" s="285"/>
      <c r="AL270" s="285"/>
      <c r="AM270" s="285"/>
      <c r="AN270" s="285"/>
      <c r="AO270" s="285"/>
      <c r="AP270" s="285"/>
      <c r="AQ270" s="285"/>
      <c r="AR270" s="285"/>
      <c r="AS270" s="285"/>
    </row>
    <row r="271" spans="1:45" ht="13.5" hidden="1" x14ac:dyDescent="0.3">
      <c r="A271" s="284"/>
      <c r="B271" s="284"/>
      <c r="C271" s="285"/>
      <c r="D271" s="285"/>
      <c r="E271" s="285"/>
      <c r="F271" s="285"/>
      <c r="G271" s="285"/>
      <c r="H271" s="285"/>
      <c r="I271" s="285"/>
      <c r="J271" s="285"/>
      <c r="K271" s="285"/>
      <c r="L271" s="285"/>
      <c r="M271" s="285"/>
      <c r="N271" s="285"/>
      <c r="O271" s="285"/>
      <c r="P271" s="285"/>
      <c r="Q271" s="285"/>
      <c r="R271" s="285"/>
      <c r="S271" s="285"/>
      <c r="T271" s="285"/>
      <c r="U271" s="285"/>
      <c r="V271" s="285"/>
      <c r="W271" s="285"/>
      <c r="X271" s="285"/>
      <c r="Y271" s="285"/>
      <c r="Z271" s="285"/>
      <c r="AA271" s="285"/>
      <c r="AB271" s="285"/>
      <c r="AC271" s="285"/>
      <c r="AD271" s="285"/>
      <c r="AE271" s="285"/>
      <c r="AF271" s="285"/>
      <c r="AG271" s="285"/>
      <c r="AH271" s="285"/>
      <c r="AI271" s="285"/>
      <c r="AJ271" s="285"/>
      <c r="AK271" s="285"/>
      <c r="AL271" s="285"/>
      <c r="AM271" s="285"/>
      <c r="AN271" s="285"/>
      <c r="AO271" s="285"/>
      <c r="AP271" s="285"/>
      <c r="AQ271" s="285"/>
      <c r="AR271" s="285"/>
      <c r="AS271" s="285"/>
    </row>
    <row r="272" spans="1:45" ht="13.5" hidden="1" x14ac:dyDescent="0.3">
      <c r="A272" s="284"/>
      <c r="B272" s="284"/>
      <c r="C272" s="285"/>
      <c r="D272" s="285"/>
      <c r="E272" s="285"/>
      <c r="F272" s="285"/>
      <c r="G272" s="285"/>
      <c r="H272" s="285"/>
      <c r="I272" s="285"/>
      <c r="J272" s="285"/>
      <c r="K272" s="285"/>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s="285"/>
      <c r="AJ272" s="285"/>
      <c r="AK272" s="285"/>
      <c r="AL272" s="285"/>
      <c r="AM272" s="285"/>
      <c r="AN272" s="285"/>
      <c r="AO272" s="285"/>
      <c r="AP272" s="285"/>
      <c r="AQ272" s="285"/>
      <c r="AR272" s="285"/>
      <c r="AS272" s="285"/>
    </row>
    <row r="273" spans="1:45" ht="13.5" hidden="1" x14ac:dyDescent="0.3">
      <c r="A273" s="284"/>
      <c r="B273" s="284"/>
      <c r="C273" s="285"/>
      <c r="D273" s="285"/>
      <c r="E273" s="285"/>
      <c r="F273" s="285"/>
      <c r="G273" s="285"/>
      <c r="H273" s="285"/>
      <c r="I273" s="285"/>
      <c r="J273" s="285"/>
      <c r="K273" s="285"/>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s="285"/>
      <c r="AJ273" s="285"/>
      <c r="AK273" s="285"/>
      <c r="AL273" s="285"/>
      <c r="AM273" s="285"/>
      <c r="AN273" s="285"/>
      <c r="AO273" s="285"/>
      <c r="AP273" s="285"/>
      <c r="AQ273" s="285"/>
      <c r="AR273" s="285"/>
      <c r="AS273" s="285"/>
    </row>
    <row r="274" spans="1:45" ht="13.5" hidden="1" x14ac:dyDescent="0.3">
      <c r="A274" s="284"/>
      <c r="B274" s="284"/>
      <c r="C274" s="285"/>
      <c r="D274" s="285"/>
      <c r="E274" s="285"/>
      <c r="F274" s="285"/>
      <c r="G274" s="285"/>
      <c r="H274" s="285"/>
      <c r="I274" s="285"/>
      <c r="J274" s="285"/>
      <c r="K274" s="285"/>
      <c r="L274" s="285"/>
      <c r="M274" s="285"/>
      <c r="N274" s="285"/>
      <c r="O274" s="285"/>
      <c r="P274" s="285"/>
      <c r="Q274" s="285"/>
      <c r="R274" s="285"/>
      <c r="S274" s="285"/>
      <c r="T274" s="285"/>
      <c r="U274" s="285"/>
      <c r="V274" s="285"/>
      <c r="W274" s="285"/>
      <c r="X274" s="285"/>
      <c r="Y274" s="285"/>
      <c r="Z274" s="285"/>
      <c r="AA274" s="285"/>
      <c r="AB274" s="285"/>
      <c r="AC274" s="285"/>
      <c r="AD274" s="285"/>
      <c r="AE274" s="285"/>
      <c r="AF274" s="285"/>
      <c r="AG274" s="285"/>
      <c r="AH274" s="285"/>
      <c r="AI274" s="285"/>
      <c r="AJ274" s="285"/>
      <c r="AK274" s="285"/>
      <c r="AL274" s="285"/>
      <c r="AM274" s="285"/>
      <c r="AN274" s="285"/>
      <c r="AO274" s="285"/>
      <c r="AP274" s="285"/>
      <c r="AQ274" s="285"/>
      <c r="AR274" s="285"/>
      <c r="AS274" s="285"/>
    </row>
    <row r="275" spans="1:45" ht="13.5" hidden="1" x14ac:dyDescent="0.3">
      <c r="A275" s="284"/>
      <c r="B275" s="284"/>
      <c r="C275" s="285"/>
      <c r="D275" s="285"/>
      <c r="E275" s="285"/>
      <c r="F275" s="285"/>
      <c r="G275" s="285"/>
      <c r="H275" s="285"/>
      <c r="I275" s="285"/>
      <c r="J275" s="285"/>
      <c r="K275" s="285"/>
      <c r="L275" s="285"/>
      <c r="M275" s="285"/>
      <c r="N275" s="285"/>
      <c r="O275" s="285"/>
      <c r="P275" s="285"/>
      <c r="Q275" s="285"/>
      <c r="R275" s="285"/>
      <c r="S275" s="285"/>
      <c r="T275" s="285"/>
      <c r="U275" s="285"/>
      <c r="V275" s="285"/>
      <c r="W275" s="285"/>
      <c r="X275" s="285"/>
      <c r="Y275" s="285"/>
      <c r="Z275" s="285"/>
      <c r="AA275" s="285"/>
      <c r="AB275" s="285"/>
      <c r="AC275" s="285"/>
      <c r="AD275" s="285"/>
      <c r="AE275" s="285"/>
      <c r="AF275" s="285"/>
      <c r="AG275" s="285"/>
      <c r="AH275" s="285"/>
      <c r="AI275" s="285"/>
      <c r="AJ275" s="285"/>
      <c r="AK275" s="285"/>
      <c r="AL275" s="285"/>
      <c r="AM275" s="285"/>
      <c r="AN275" s="285"/>
      <c r="AO275" s="285"/>
      <c r="AP275" s="285"/>
      <c r="AQ275" s="285"/>
      <c r="AR275" s="285"/>
      <c r="AS275" s="285"/>
    </row>
    <row r="276" spans="1:45" ht="13.5" hidden="1" x14ac:dyDescent="0.3">
      <c r="A276" s="284"/>
      <c r="B276" s="284"/>
      <c r="C276" s="285"/>
      <c r="D276" s="285"/>
      <c r="E276" s="285"/>
      <c r="F276" s="285"/>
      <c r="G276" s="285"/>
      <c r="H276" s="285"/>
      <c r="I276" s="285"/>
      <c r="J276" s="285"/>
      <c r="K276" s="285"/>
      <c r="L276" s="285"/>
      <c r="M276" s="285"/>
      <c r="N276" s="285"/>
      <c r="O276" s="285"/>
      <c r="P276" s="285"/>
      <c r="Q276" s="285"/>
      <c r="R276" s="285"/>
      <c r="S276" s="285"/>
      <c r="T276" s="285"/>
      <c r="U276" s="285"/>
      <c r="V276" s="285"/>
      <c r="W276" s="285"/>
      <c r="X276" s="285"/>
      <c r="Y276" s="285"/>
      <c r="Z276" s="285"/>
      <c r="AA276" s="285"/>
      <c r="AB276" s="285"/>
      <c r="AC276" s="285"/>
      <c r="AD276" s="285"/>
      <c r="AE276" s="285"/>
      <c r="AF276" s="285"/>
      <c r="AG276" s="285"/>
      <c r="AH276" s="285"/>
      <c r="AI276" s="285"/>
      <c r="AJ276" s="285"/>
      <c r="AK276" s="285"/>
      <c r="AL276" s="285"/>
      <c r="AM276" s="285"/>
      <c r="AN276" s="285"/>
      <c r="AO276" s="285"/>
      <c r="AP276" s="285"/>
      <c r="AQ276" s="285"/>
      <c r="AR276" s="285"/>
      <c r="AS276" s="285"/>
    </row>
    <row r="277" spans="1:45" ht="13.5" hidden="1" x14ac:dyDescent="0.3">
      <c r="A277" s="284"/>
      <c r="B277" s="284"/>
      <c r="C277" s="285"/>
      <c r="D277" s="285"/>
      <c r="E277" s="285"/>
      <c r="F277" s="285"/>
      <c r="G277" s="285"/>
      <c r="H277" s="285"/>
      <c r="I277" s="285"/>
      <c r="J277" s="285"/>
      <c r="K277" s="285"/>
      <c r="L277" s="285"/>
      <c r="M277" s="285"/>
      <c r="N277" s="285"/>
      <c r="O277" s="285"/>
      <c r="P277" s="285"/>
      <c r="Q277" s="285"/>
      <c r="R277" s="285"/>
      <c r="S277" s="285"/>
      <c r="T277" s="285"/>
      <c r="U277" s="285"/>
      <c r="V277" s="285"/>
      <c r="W277" s="285"/>
      <c r="X277" s="285"/>
      <c r="Y277" s="285"/>
      <c r="Z277" s="285"/>
      <c r="AA277" s="285"/>
      <c r="AB277" s="285"/>
      <c r="AC277" s="285"/>
      <c r="AD277" s="285"/>
      <c r="AE277" s="285"/>
      <c r="AF277" s="285"/>
      <c r="AG277" s="285"/>
      <c r="AH277" s="285"/>
      <c r="AI277" s="285"/>
      <c r="AJ277" s="285"/>
      <c r="AK277" s="285"/>
      <c r="AL277" s="285"/>
      <c r="AM277" s="285"/>
      <c r="AN277" s="285"/>
      <c r="AO277" s="285"/>
      <c r="AP277" s="285"/>
      <c r="AQ277" s="285"/>
      <c r="AR277" s="285"/>
      <c r="AS277" s="285"/>
    </row>
    <row r="278" spans="1:45" ht="13.5" hidden="1" x14ac:dyDescent="0.3">
      <c r="A278" s="284"/>
      <c r="B278" s="284"/>
      <c r="C278" s="285"/>
      <c r="D278" s="285"/>
      <c r="E278" s="285"/>
      <c r="F278" s="285"/>
      <c r="G278" s="285"/>
      <c r="H278" s="285"/>
      <c r="I278" s="285"/>
      <c r="J278" s="285"/>
      <c r="K278" s="285"/>
      <c r="L278" s="285"/>
      <c r="M278" s="285"/>
      <c r="N278" s="285"/>
      <c r="O278" s="285"/>
      <c r="P278" s="285"/>
      <c r="Q278" s="285"/>
      <c r="R278" s="285"/>
      <c r="S278" s="285"/>
      <c r="T278" s="285"/>
      <c r="U278" s="285"/>
      <c r="V278" s="285"/>
      <c r="W278" s="285"/>
      <c r="X278" s="285"/>
      <c r="Y278" s="285"/>
      <c r="Z278" s="285"/>
      <c r="AA278" s="285"/>
      <c r="AB278" s="285"/>
      <c r="AC278" s="285"/>
      <c r="AD278" s="285"/>
      <c r="AE278" s="285"/>
      <c r="AF278" s="285"/>
      <c r="AG278" s="285"/>
      <c r="AH278" s="285"/>
      <c r="AI278" s="285"/>
      <c r="AJ278" s="285"/>
      <c r="AK278" s="285"/>
      <c r="AL278" s="285"/>
      <c r="AM278" s="285"/>
      <c r="AN278" s="285"/>
      <c r="AO278" s="285"/>
      <c r="AP278" s="285"/>
      <c r="AQ278" s="285"/>
      <c r="AR278" s="285"/>
      <c r="AS278" s="285"/>
    </row>
    <row r="279" spans="1:45" ht="13.5" hidden="1" x14ac:dyDescent="0.3">
      <c r="A279" s="284"/>
      <c r="B279" s="284"/>
      <c r="C279" s="285"/>
      <c r="D279" s="285"/>
      <c r="E279" s="285"/>
      <c r="F279" s="285"/>
      <c r="G279" s="285"/>
      <c r="H279" s="285"/>
      <c r="I279" s="285"/>
      <c r="J279" s="285"/>
      <c r="K279" s="285"/>
      <c r="L279" s="285"/>
      <c r="M279" s="285"/>
      <c r="N279" s="285"/>
      <c r="O279" s="285"/>
      <c r="P279" s="285"/>
      <c r="Q279" s="285"/>
      <c r="R279" s="285"/>
      <c r="S279" s="285"/>
      <c r="T279" s="285"/>
      <c r="U279" s="285"/>
      <c r="V279" s="285"/>
      <c r="W279" s="285"/>
      <c r="X279" s="285"/>
      <c r="Y279" s="285"/>
      <c r="Z279" s="285"/>
      <c r="AA279" s="285"/>
      <c r="AB279" s="285"/>
      <c r="AC279" s="285"/>
      <c r="AD279" s="285"/>
      <c r="AE279" s="285"/>
      <c r="AF279" s="285"/>
      <c r="AG279" s="285"/>
      <c r="AH279" s="285"/>
      <c r="AI279" s="285"/>
      <c r="AJ279" s="285"/>
      <c r="AK279" s="285"/>
      <c r="AL279" s="285"/>
      <c r="AM279" s="285"/>
      <c r="AN279" s="285"/>
      <c r="AO279" s="285"/>
      <c r="AP279" s="285"/>
      <c r="AQ279" s="285"/>
      <c r="AR279" s="285"/>
      <c r="AS279" s="285"/>
    </row>
    <row r="280" spans="1:45" ht="13.5" hidden="1" x14ac:dyDescent="0.3">
      <c r="A280" s="284"/>
      <c r="B280" s="284"/>
      <c r="C280" s="285"/>
      <c r="D280" s="285"/>
      <c r="E280" s="285"/>
      <c r="F280" s="285"/>
      <c r="G280" s="285"/>
      <c r="H280" s="285"/>
      <c r="I280" s="285"/>
      <c r="J280" s="285"/>
      <c r="K280" s="285"/>
      <c r="L280" s="285"/>
      <c r="M280" s="285"/>
      <c r="N280" s="285"/>
      <c r="O280" s="285"/>
      <c r="P280" s="285"/>
      <c r="Q280" s="285"/>
      <c r="R280" s="285"/>
      <c r="S280" s="285"/>
      <c r="T280" s="285"/>
      <c r="U280" s="285"/>
      <c r="V280" s="285"/>
      <c r="W280" s="285"/>
      <c r="X280" s="285"/>
      <c r="Y280" s="285"/>
      <c r="Z280" s="285"/>
      <c r="AA280" s="285"/>
      <c r="AB280" s="285"/>
      <c r="AC280" s="285"/>
      <c r="AD280" s="285"/>
      <c r="AE280" s="285"/>
      <c r="AF280" s="285"/>
      <c r="AG280" s="285"/>
      <c r="AH280" s="285"/>
      <c r="AI280" s="285"/>
      <c r="AJ280" s="285"/>
      <c r="AK280" s="285"/>
      <c r="AL280" s="285"/>
      <c r="AM280" s="285"/>
      <c r="AN280" s="285"/>
      <c r="AO280" s="285"/>
      <c r="AP280" s="285"/>
      <c r="AQ280" s="285"/>
      <c r="AR280" s="285"/>
      <c r="AS280" s="285"/>
    </row>
    <row r="281" spans="1:45" ht="13.5" hidden="1" x14ac:dyDescent="0.3">
      <c r="A281" s="284"/>
      <c r="B281" s="284"/>
      <c r="C281" s="285"/>
      <c r="D281" s="285"/>
      <c r="E281" s="285"/>
      <c r="F281" s="285"/>
      <c r="G281" s="285"/>
      <c r="H281" s="285"/>
      <c r="I281" s="285"/>
      <c r="J281" s="285"/>
      <c r="K281" s="285"/>
      <c r="L281" s="285"/>
      <c r="M281" s="285"/>
      <c r="N281" s="285"/>
      <c r="O281" s="285"/>
      <c r="P281" s="285"/>
      <c r="Q281" s="285"/>
      <c r="R281" s="285"/>
      <c r="S281" s="285"/>
      <c r="T281" s="285"/>
      <c r="U281" s="285"/>
      <c r="V281" s="285"/>
      <c r="W281" s="285"/>
      <c r="X281" s="285"/>
      <c r="Y281" s="285"/>
      <c r="Z281" s="285"/>
      <c r="AA281" s="285"/>
      <c r="AB281" s="285"/>
      <c r="AC281" s="285"/>
      <c r="AD281" s="285"/>
      <c r="AE281" s="285"/>
      <c r="AF281" s="285"/>
      <c r="AG281" s="285"/>
      <c r="AH281" s="285"/>
      <c r="AI281" s="285"/>
      <c r="AJ281" s="285"/>
      <c r="AK281" s="285"/>
      <c r="AL281" s="285"/>
      <c r="AM281" s="285"/>
      <c r="AN281" s="285"/>
      <c r="AO281" s="285"/>
      <c r="AP281" s="285"/>
      <c r="AQ281" s="285"/>
      <c r="AR281" s="285"/>
      <c r="AS281" s="285"/>
    </row>
    <row r="282" spans="1:45" ht="13.5" hidden="1" x14ac:dyDescent="0.3">
      <c r="A282" s="284"/>
      <c r="B282" s="284"/>
      <c r="C282" s="285"/>
      <c r="D282" s="285"/>
      <c r="E282" s="285"/>
      <c r="F282" s="285"/>
      <c r="G282" s="285"/>
      <c r="H282" s="285"/>
      <c r="I282" s="285"/>
      <c r="J282" s="285"/>
      <c r="K282" s="285"/>
      <c r="L282" s="285"/>
      <c r="M282" s="285"/>
      <c r="N282" s="285"/>
      <c r="O282" s="285"/>
      <c r="P282" s="285"/>
      <c r="Q282" s="285"/>
      <c r="R282" s="285"/>
      <c r="S282" s="285"/>
      <c r="T282" s="285"/>
      <c r="U282" s="285"/>
      <c r="V282" s="285"/>
      <c r="W282" s="285"/>
      <c r="X282" s="285"/>
      <c r="Y282" s="285"/>
      <c r="Z282" s="285"/>
      <c r="AA282" s="285"/>
      <c r="AB282" s="285"/>
      <c r="AC282" s="285"/>
      <c r="AD282" s="285"/>
      <c r="AE282" s="285"/>
      <c r="AF282" s="285"/>
      <c r="AG282" s="285"/>
      <c r="AH282" s="285"/>
      <c r="AI282" s="285"/>
      <c r="AJ282" s="285"/>
      <c r="AK282" s="285"/>
      <c r="AL282" s="285"/>
      <c r="AM282" s="285"/>
      <c r="AN282" s="285"/>
      <c r="AO282" s="285"/>
      <c r="AP282" s="285"/>
      <c r="AQ282" s="285"/>
      <c r="AR282" s="285"/>
      <c r="AS282" s="285"/>
    </row>
    <row r="283" spans="1:45" ht="17.5" hidden="1" x14ac:dyDescent="0.35">
      <c r="A283" s="284"/>
      <c r="B283" s="284"/>
    </row>
    <row r="284" spans="1:45" ht="17.5" hidden="1" x14ac:dyDescent="0.35"/>
    <row r="285" spans="1:45" ht="17.5" hidden="1" x14ac:dyDescent="0.35"/>
    <row r="286" spans="1:45" ht="17.5" hidden="1" x14ac:dyDescent="0.35"/>
    <row r="287" spans="1:45" ht="17.5" hidden="1" x14ac:dyDescent="0.35"/>
    <row r="288" spans="1:45" ht="17.5" hidden="1" x14ac:dyDescent="0.35"/>
    <row r="289" ht="17.5" hidden="1" x14ac:dyDescent="0.35"/>
    <row r="290" ht="17.5" hidden="1" x14ac:dyDescent="0.35"/>
    <row r="291" ht="17.5" hidden="1" x14ac:dyDescent="0.35"/>
    <row r="292" ht="17.5" hidden="1" x14ac:dyDescent="0.35"/>
    <row r="293" ht="17.5" hidden="1" x14ac:dyDescent="0.35"/>
    <row r="294" ht="17.5" hidden="1" x14ac:dyDescent="0.35"/>
    <row r="295" ht="17.5" hidden="1" x14ac:dyDescent="0.35"/>
    <row r="296" ht="17.5" hidden="1" x14ac:dyDescent="0.35"/>
    <row r="297" ht="17.5" hidden="1" x14ac:dyDescent="0.35"/>
    <row r="298" ht="17.5" hidden="1" x14ac:dyDescent="0.35"/>
    <row r="299" ht="17.5" hidden="1" x14ac:dyDescent="0.35"/>
    <row r="300" ht="17.5" hidden="1" x14ac:dyDescent="0.35"/>
    <row r="301" ht="17.5" hidden="1" x14ac:dyDescent="0.35"/>
    <row r="302" ht="17.5" hidden="1" x14ac:dyDescent="0.35"/>
    <row r="303" ht="17.5" hidden="1" x14ac:dyDescent="0.35"/>
    <row r="304" ht="17.5" hidden="1" x14ac:dyDescent="0.35"/>
    <row r="305" ht="17.5" hidden="1" x14ac:dyDescent="0.35"/>
    <row r="306" ht="17.5" hidden="1" x14ac:dyDescent="0.35"/>
    <row r="307" ht="17.5" hidden="1" x14ac:dyDescent="0.35"/>
    <row r="308" ht="17.5" hidden="1" x14ac:dyDescent="0.35"/>
    <row r="309" ht="17.5" hidden="1" x14ac:dyDescent="0.35"/>
    <row r="310" ht="17.5" hidden="1" x14ac:dyDescent="0.35"/>
    <row r="311" ht="17.5" hidden="1" x14ac:dyDescent="0.35"/>
    <row r="312" ht="17.5" hidden="1" x14ac:dyDescent="0.35"/>
    <row r="313" ht="17.5" hidden="1" x14ac:dyDescent="0.35"/>
    <row r="314" ht="17.5" hidden="1" x14ac:dyDescent="0.35"/>
    <row r="315" ht="17.5" hidden="1" x14ac:dyDescent="0.35"/>
    <row r="316" ht="17.5" hidden="1" x14ac:dyDescent="0.35"/>
    <row r="317" ht="17.5" hidden="1" x14ac:dyDescent="0.35"/>
    <row r="318" ht="17.5" hidden="1" x14ac:dyDescent="0.35"/>
    <row r="319" ht="17.5" hidden="1" x14ac:dyDescent="0.35"/>
    <row r="320" ht="17.5" hidden="1" x14ac:dyDescent="0.35"/>
    <row r="321" spans="5:5" ht="17.5" hidden="1" x14ac:dyDescent="0.35"/>
    <row r="322" spans="5:5" ht="17.5" hidden="1" x14ac:dyDescent="0.35"/>
    <row r="323" spans="5:5" ht="17.5" hidden="1" x14ac:dyDescent="0.35"/>
    <row r="324" spans="5:5" ht="17.5" hidden="1" x14ac:dyDescent="0.35"/>
    <row r="325" spans="5:5" ht="17.5" hidden="1" x14ac:dyDescent="0.35"/>
    <row r="326" spans="5:5" ht="17.5" hidden="1" x14ac:dyDescent="0.35"/>
    <row r="327" spans="5:5" ht="17.5" hidden="1" x14ac:dyDescent="0.35"/>
    <row r="328" spans="5:5" ht="17.5" hidden="1" x14ac:dyDescent="0.35"/>
    <row r="329" spans="5:5" ht="17.5" hidden="1" x14ac:dyDescent="0.35"/>
    <row r="330" spans="5:5" ht="17.5" hidden="1" x14ac:dyDescent="0.35"/>
    <row r="331" spans="5:5" ht="17.5" hidden="1" x14ac:dyDescent="0.35"/>
    <row r="332" spans="5:5" ht="17.5" hidden="1" x14ac:dyDescent="0.35"/>
    <row r="333" spans="5:5" ht="17.5" hidden="1" x14ac:dyDescent="0.35"/>
    <row r="334" spans="5:5" ht="17.5" hidden="1" x14ac:dyDescent="0.35">
      <c r="E334" s="34"/>
    </row>
  </sheetData>
  <sheetProtection algorithmName="SHA-512" hashValue="tv0+WlMYQ3HMAZbufaAGNm8qR9aP087pRvH51SWfoppAdI/qbjcmiPBtW9+W2VhZZt4S8bQ60m4GBCgptAssmw==" saltValue="gLMwj4xgjLmlUdZ1VpU1KQ==" spinCount="100000" sheet="1" objects="1" scenarios="1" autoFilter="0"/>
  <autoFilter ref="C1:C184" xr:uid="{00000000-0009-0000-0000-000007000000}"/>
  <mergeCells count="258">
    <mergeCell ref="D183:W183"/>
    <mergeCell ref="D184:W184"/>
    <mergeCell ref="D175:E175"/>
    <mergeCell ref="D176:E176"/>
    <mergeCell ref="D177:E177"/>
    <mergeCell ref="D178:E178"/>
    <mergeCell ref="D179:E179"/>
    <mergeCell ref="D169:E169"/>
    <mergeCell ref="D170:E170"/>
    <mergeCell ref="D171:E171"/>
    <mergeCell ref="D172:E172"/>
    <mergeCell ref="D173:E173"/>
    <mergeCell ref="D174:E174"/>
    <mergeCell ref="N194:P194"/>
    <mergeCell ref="Q194:S194"/>
    <mergeCell ref="T194:V194"/>
    <mergeCell ref="A154:A182"/>
    <mergeCell ref="A183:A200"/>
    <mergeCell ref="G197:K197"/>
    <mergeCell ref="L197:M197"/>
    <mergeCell ref="N197:P197"/>
    <mergeCell ref="G198:K198"/>
    <mergeCell ref="L198:M198"/>
    <mergeCell ref="N198:P198"/>
    <mergeCell ref="G193:K193"/>
    <mergeCell ref="N196:P196"/>
    <mergeCell ref="G190:K190"/>
    <mergeCell ref="L190:M190"/>
    <mergeCell ref="N190:P190"/>
    <mergeCell ref="G186:K186"/>
    <mergeCell ref="L186:M186"/>
    <mergeCell ref="N186:P186"/>
    <mergeCell ref="D182:W182"/>
    <mergeCell ref="J168:J180"/>
    <mergeCell ref="K168:L168"/>
    <mergeCell ref="L170:W170"/>
    <mergeCell ref="L180:W180"/>
    <mergeCell ref="Q198:S198"/>
    <mergeCell ref="T198:V198"/>
    <mergeCell ref="T195:V195"/>
    <mergeCell ref="G196:K196"/>
    <mergeCell ref="L196:M196"/>
    <mergeCell ref="G192:K192"/>
    <mergeCell ref="L192:M192"/>
    <mergeCell ref="N192:P192"/>
    <mergeCell ref="Q192:S192"/>
    <mergeCell ref="T192:V192"/>
    <mergeCell ref="L193:M193"/>
    <mergeCell ref="N193:P193"/>
    <mergeCell ref="Q193:S193"/>
    <mergeCell ref="T193:V193"/>
    <mergeCell ref="Q196:S196"/>
    <mergeCell ref="T196:V196"/>
    <mergeCell ref="Q197:S197"/>
    <mergeCell ref="G195:K195"/>
    <mergeCell ref="L195:M195"/>
    <mergeCell ref="N195:P195"/>
    <mergeCell ref="Q195:S195"/>
    <mergeCell ref="T197:V197"/>
    <mergeCell ref="G194:K194"/>
    <mergeCell ref="L194:M194"/>
    <mergeCell ref="T191:V191"/>
    <mergeCell ref="G188:K188"/>
    <mergeCell ref="L188:M188"/>
    <mergeCell ref="N188:P188"/>
    <mergeCell ref="Q188:S188"/>
    <mergeCell ref="T188:V188"/>
    <mergeCell ref="G189:K189"/>
    <mergeCell ref="L189:M189"/>
    <mergeCell ref="N189:P189"/>
    <mergeCell ref="Q189:S189"/>
    <mergeCell ref="T189:V189"/>
    <mergeCell ref="B166:B223"/>
    <mergeCell ref="D166:F167"/>
    <mergeCell ref="G166:J167"/>
    <mergeCell ref="K166:W166"/>
    <mergeCell ref="K167:L167"/>
    <mergeCell ref="D180:F180"/>
    <mergeCell ref="H168:I168"/>
    <mergeCell ref="D181:F181"/>
    <mergeCell ref="C200:C282"/>
    <mergeCell ref="Q186:S186"/>
    <mergeCell ref="T186:V186"/>
    <mergeCell ref="G187:K187"/>
    <mergeCell ref="L187:M187"/>
    <mergeCell ref="N187:P187"/>
    <mergeCell ref="Q187:S187"/>
    <mergeCell ref="T187:V187"/>
    <mergeCell ref="D200:AS282"/>
    <mergeCell ref="A224:B283"/>
    <mergeCell ref="Q190:S190"/>
    <mergeCell ref="T190:V190"/>
    <mergeCell ref="G191:K191"/>
    <mergeCell ref="L191:M191"/>
    <mergeCell ref="N191:P191"/>
    <mergeCell ref="Q191:S191"/>
    <mergeCell ref="J140:J151"/>
    <mergeCell ref="K140:L140"/>
    <mergeCell ref="D159:F159"/>
    <mergeCell ref="D160:F160"/>
    <mergeCell ref="D161:F161"/>
    <mergeCell ref="D162:F162"/>
    <mergeCell ref="L163:W163"/>
    <mergeCell ref="D164:F164"/>
    <mergeCell ref="G168:G180"/>
    <mergeCell ref="D163:F163"/>
    <mergeCell ref="D154:F155"/>
    <mergeCell ref="G154:J155"/>
    <mergeCell ref="K154:W154"/>
    <mergeCell ref="K155:L155"/>
    <mergeCell ref="D156:F156"/>
    <mergeCell ref="H156:I156"/>
    <mergeCell ref="J156:J163"/>
    <mergeCell ref="K156:L156"/>
    <mergeCell ref="D157:F157"/>
    <mergeCell ref="G156:G163"/>
    <mergeCell ref="D165:W165"/>
    <mergeCell ref="D168:E168"/>
    <mergeCell ref="D158:F158"/>
    <mergeCell ref="L158:W158"/>
    <mergeCell ref="A124:A153"/>
    <mergeCell ref="D124:F124"/>
    <mergeCell ref="G124:J124"/>
    <mergeCell ref="K124:L124"/>
    <mergeCell ref="D125:F125"/>
    <mergeCell ref="G125:G137"/>
    <mergeCell ref="H125:I125"/>
    <mergeCell ref="J125:J137"/>
    <mergeCell ref="K125:L125"/>
    <mergeCell ref="D137:F137"/>
    <mergeCell ref="D151:F151"/>
    <mergeCell ref="D152:W152"/>
    <mergeCell ref="D153:E153"/>
    <mergeCell ref="G153:I153"/>
    <mergeCell ref="J153:L153"/>
    <mergeCell ref="M153:W153"/>
    <mergeCell ref="B139:B165"/>
    <mergeCell ref="D138:W138"/>
    <mergeCell ref="D139:F139"/>
    <mergeCell ref="G139:J139"/>
    <mergeCell ref="K139:L139"/>
    <mergeCell ref="D140:F140"/>
    <mergeCell ref="G140:G151"/>
    <mergeCell ref="H140:I140"/>
    <mergeCell ref="H93:I93"/>
    <mergeCell ref="J93:J105"/>
    <mergeCell ref="K93:L93"/>
    <mergeCell ref="D94:D104"/>
    <mergeCell ref="D105:F105"/>
    <mergeCell ref="B106:B138"/>
    <mergeCell ref="D106:F106"/>
    <mergeCell ref="D120:W120"/>
    <mergeCell ref="D121:F121"/>
    <mergeCell ref="D122:W122"/>
    <mergeCell ref="D123:E123"/>
    <mergeCell ref="G123:I123"/>
    <mergeCell ref="J123:L123"/>
    <mergeCell ref="M123:W123"/>
    <mergeCell ref="H106:I106"/>
    <mergeCell ref="K106:L106"/>
    <mergeCell ref="D107:D118"/>
    <mergeCell ref="E107:F107"/>
    <mergeCell ref="G108:G119"/>
    <mergeCell ref="J108:J119"/>
    <mergeCell ref="D119:F119"/>
    <mergeCell ref="A63:A92"/>
    <mergeCell ref="D63:F63"/>
    <mergeCell ref="G63:G77"/>
    <mergeCell ref="H63:I63"/>
    <mergeCell ref="J63:J77"/>
    <mergeCell ref="K63:L63"/>
    <mergeCell ref="D64:D76"/>
    <mergeCell ref="A38:A62"/>
    <mergeCell ref="D38:F38"/>
    <mergeCell ref="G38:J38"/>
    <mergeCell ref="K38:L38"/>
    <mergeCell ref="D39:F39"/>
    <mergeCell ref="J79:L79"/>
    <mergeCell ref="B80:B105"/>
    <mergeCell ref="D80:F80"/>
    <mergeCell ref="G80:G92"/>
    <mergeCell ref="H80:I80"/>
    <mergeCell ref="J80:J92"/>
    <mergeCell ref="K80:L80"/>
    <mergeCell ref="D81:D91"/>
    <mergeCell ref="D92:F92"/>
    <mergeCell ref="A93:A123"/>
    <mergeCell ref="D93:F93"/>
    <mergeCell ref="G93:G105"/>
    <mergeCell ref="B51:B79"/>
    <mergeCell ref="D51:F51"/>
    <mergeCell ref="G51:G62"/>
    <mergeCell ref="H51:I51"/>
    <mergeCell ref="J51:J62"/>
    <mergeCell ref="D77:F77"/>
    <mergeCell ref="D78:W78"/>
    <mergeCell ref="D79:E79"/>
    <mergeCell ref="G79:I79"/>
    <mergeCell ref="K51:L51"/>
    <mergeCell ref="D52:D61"/>
    <mergeCell ref="D62:F62"/>
    <mergeCell ref="M79:W79"/>
    <mergeCell ref="D17:F17"/>
    <mergeCell ref="G17:J17"/>
    <mergeCell ref="K17:L17"/>
    <mergeCell ref="D18:F18"/>
    <mergeCell ref="G18:G35"/>
    <mergeCell ref="H18:I18"/>
    <mergeCell ref="J18:J35"/>
    <mergeCell ref="K18:L18"/>
    <mergeCell ref="D50:F50"/>
    <mergeCell ref="G39:G50"/>
    <mergeCell ref="H39:I39"/>
    <mergeCell ref="J39:J50"/>
    <mergeCell ref="K39:L39"/>
    <mergeCell ref="D40:D49"/>
    <mergeCell ref="D12:W12"/>
    <mergeCell ref="D13:W13"/>
    <mergeCell ref="D14:J14"/>
    <mergeCell ref="K14:L14"/>
    <mergeCell ref="D15:J15"/>
    <mergeCell ref="K15:L15"/>
    <mergeCell ref="A9:B9"/>
    <mergeCell ref="D9:W9"/>
    <mergeCell ref="X9:AS9"/>
    <mergeCell ref="A10:A37"/>
    <mergeCell ref="D10:E10"/>
    <mergeCell ref="G10:I10"/>
    <mergeCell ref="J10:L10"/>
    <mergeCell ref="M10:W10"/>
    <mergeCell ref="B11:B15"/>
    <mergeCell ref="D11:W11"/>
    <mergeCell ref="D35:F35"/>
    <mergeCell ref="D36:W36"/>
    <mergeCell ref="D37:E37"/>
    <mergeCell ref="G37:I37"/>
    <mergeCell ref="J37:L37"/>
    <mergeCell ref="M37:W37"/>
    <mergeCell ref="D16:J16"/>
    <mergeCell ref="B17:B50"/>
    <mergeCell ref="V2:W8"/>
    <mergeCell ref="X2:AS8"/>
    <mergeCell ref="L3:M3"/>
    <mergeCell ref="L4:M4"/>
    <mergeCell ref="L5:M5"/>
    <mergeCell ref="L6:M6"/>
    <mergeCell ref="L7:M7"/>
    <mergeCell ref="L8:M8"/>
    <mergeCell ref="D1:AS1"/>
    <mergeCell ref="A2:B8"/>
    <mergeCell ref="D2:E8"/>
    <mergeCell ref="F2:F8"/>
    <mergeCell ref="G2:K8"/>
    <mergeCell ref="L2:M2"/>
    <mergeCell ref="N2:O8"/>
    <mergeCell ref="P2:Q8"/>
    <mergeCell ref="R2:S8"/>
    <mergeCell ref="T2:U8"/>
  </mergeCells>
  <conditionalFormatting sqref="F10 J10:L10">
    <cfRule type="containsErrors" dxfId="7" priority="4" stopIfTrue="1">
      <formula>ISERROR(F10)</formula>
    </cfRule>
  </conditionalFormatting>
  <conditionalFormatting sqref="F37 J37:L37 F79 J79:L79 F123 J123:L123 F153 J153:L153">
    <cfRule type="containsErrors" dxfId="6" priority="3" stopIfTrue="1">
      <formula>ISERROR(F37)</formula>
    </cfRule>
  </conditionalFormatting>
  <conditionalFormatting sqref="K18 N18 P18 R18 T18 V18 K39:L39 N39 P39 R39 T39 V39 K51:L51 N51 P51 R51 T51 V51 K63:L63 N63 P63 R63 T63 V63 K80:L80 N80 P80 R80 T80 V80 K93:L93 N93 P93 R93 T93 V93 K106:L106 N106 P106 R106 T106 V106 K125:L125 N125 P125 R125 T125 V125 K140:L140 N140 P140 R140 T140 V140">
    <cfRule type="containsErrors" dxfId="5" priority="7" stopIfTrue="1">
      <formula>ISERROR(K18)</formula>
    </cfRule>
  </conditionalFormatting>
  <conditionalFormatting sqref="K14:L15 N14:N15 P14:P15 R14:R15 T14:T15 V14:V15">
    <cfRule type="containsErrors" dxfId="4" priority="2" stopIfTrue="1">
      <formula>ISERROR(K14)</formula>
    </cfRule>
  </conditionalFormatting>
  <conditionalFormatting sqref="K156:L156 N156 P156 R156 T156 V156 K168:L168 N168 P168 R168 T168 V168">
    <cfRule type="containsErrors" dxfId="3" priority="6" stopIfTrue="1">
      <formula>ISERROR(K156)</formula>
    </cfRule>
  </conditionalFormatting>
  <conditionalFormatting sqref="M14:M15 O14:O15 Q14:Q15 S14:S15 U14:U15 W14:W15">
    <cfRule type="containsErrors" dxfId="2" priority="1" stopIfTrue="1">
      <formula>ISERROR(M14)</formula>
    </cfRule>
  </conditionalFormatting>
  <conditionalFormatting sqref="M18 O18 Q18 S18 U18 W18 M39 O39 Q39 S39 U39 W39 M51 O51 Q51 S51 U51 W51 M63 O63 Q63 S63 U63 W63 M80 O80 Q80 S80 U80 W80 M93 O93 Q93 S93 U93 W93 M106 O106 Q106 S106 U106 W106 M125 O125 Q125 S125 U125 W125 M140 O140 Q140 S140 U140 W140 M156 O156 Q156 S156 U156 W156 M168 O168 Q168 S168 U168 W168">
    <cfRule type="containsErrors" dxfId="1" priority="5" stopIfTrue="1">
      <formula>ISERROR(M18)</formula>
    </cfRule>
    <cfRule type="timePeriod" dxfId="0" priority="29" stopIfTrue="1" timePeriod="thisMonth">
      <formula>AND(MONTH(M18)=MONTH(TODAY()),YEAR(M18)=YEAR(TODAY()))</formula>
    </cfRule>
  </conditionalFormatting>
  <hyperlinks>
    <hyperlink ref="G2:K8" location="'7-12 maanden'!B26" tooltip="Naar &quot;A. Inkomsten&quot;" display="'7-12 maanden'!B26" xr:uid="{00000000-0004-0000-0700-000000000000}"/>
    <hyperlink ref="L2:M2" location="'7-12 maanden'!A47" tooltip="Naar &quot;B. Vaste lasten&quot;" display="'7-12 maanden'!A47" xr:uid="{00000000-0004-0000-0700-000001000000}"/>
    <hyperlink ref="L3:M3" location="'7-12 maanden'!A47" tooltip="Naar &quot;B1. Wonen&quot;" display="B1. Wonen" xr:uid="{00000000-0004-0000-0700-000002000000}"/>
    <hyperlink ref="L8:M8" location="'7-12 maanden'!B115" tooltip="Naar &quot;B6. Afbetalingen&quot;" display="B6. Afbetalingen" xr:uid="{00000000-0004-0000-0700-000003000000}"/>
    <hyperlink ref="L7:M7" location="'7-12 maanden'!A102" tooltip="Naar &quot;B5. Vervoer&quot;" display="B5. Vervoer" xr:uid="{00000000-0004-0000-0700-000004000000}"/>
    <hyperlink ref="L5:M5" location="'7-12 maanden'!A72" tooltip="Naar &quot;B3. Abonnementen/contributies&quot;" display="B3. Abon./contrib." xr:uid="{00000000-0004-0000-0700-000005000000}"/>
    <hyperlink ref="L6:M6" location="'7-12 maanden'!B89" tooltip="Naar &quot;B4. Kinderen&quot;" display="B4. Kinderen" xr:uid="{00000000-0004-0000-0700-000006000000}"/>
    <hyperlink ref="P2:Q8" location="'7-12 maanden'!B148" tooltip="Naar &quot;D. Huishoudelijke uitgaven&quot;" display="'7-12 maanden'!B148" xr:uid="{00000000-0004-0000-0700-000007000000}"/>
    <hyperlink ref="R2:S8" location="'7-12 maanden'!A163" tooltip="Naar &quot;Totaal inkomsten en uitgaven&quot;" display="'7-12 maanden'!A163" xr:uid="{00000000-0004-0000-0700-000008000000}"/>
    <hyperlink ref="T2:U8" location="'7-12 maanden'!B175" tooltip="Naar &quot;Budgetoverzicht&quot;" display="'7-12 maanden'!B175" xr:uid="{00000000-0004-0000-0700-000009000000}"/>
    <hyperlink ref="L4:M4" location="'7-12 maanden'!B60" tooltip="Naar &quot;B2. Verzekeringen&quot;" display="B2. Verzekeringen" xr:uid="{00000000-0004-0000-0700-00000A000000}"/>
    <hyperlink ref="N2:O6" location="'1-3 maanden'!A133" tooltip="Naar &quot;C. Reserveren/sparen voor&quot;" display="'1-3 maanden'!A133" xr:uid="{00000000-0004-0000-0700-00000B000000}"/>
    <hyperlink ref="F2" location="'Budget jaaroverzicht'!A4" tooltip="Naar &quot;Persoonlijke gegevens&quot;" display="'Budget jaaroverzicht'!A4" xr:uid="{00000000-0004-0000-0700-00000C000000}"/>
    <hyperlink ref="F2:F8" location="'7-12 maanden'!A10" tooltip="Naar boven" display="Naar boven" xr:uid="{00000000-0004-0000-0700-00000D000000}"/>
    <hyperlink ref="V2:W8" location="'7-12 maanden'!A183" tooltip="Grafiek" display="Grafiek" xr:uid="{00000000-0004-0000-0700-00000F000000}"/>
    <hyperlink ref="N2:O8" location="'7-12 maanden'!A133" tooltip="Naar &quot;C. Reserveringsuitgaven/sparen&quot;" display="'7-12 maanden'!A133" xr:uid="{00000000-0004-0000-0700-000010000000}"/>
    <hyperlink ref="X18" location="'1-6 maanden'!B26" tooltip="1e half jaar" display="&lt;" xr:uid="{00000000-0004-0000-0700-000011000000}"/>
    <hyperlink ref="X39" location="'1-6 maanden'!A47" tooltip="1e half jaar" display="&lt;" xr:uid="{00000000-0004-0000-0700-000012000000}"/>
    <hyperlink ref="X51" location="'1-6 maanden'!B60" tooltip="1e half jaar" display="&lt;" xr:uid="{00000000-0004-0000-0700-000013000000}"/>
    <hyperlink ref="X63" location="'1-6 maanden'!A72" tooltip="1e half jaar" display="&lt;" xr:uid="{00000000-0004-0000-0700-000014000000}"/>
    <hyperlink ref="X80" location="'1-6 maanden'!B89" tooltip="1e half jaar" display="&lt;" xr:uid="{00000000-0004-0000-0700-000015000000}"/>
    <hyperlink ref="X93" location="'1-6 maanden'!A102" tooltip="1e half jaar" display="&lt;" xr:uid="{00000000-0004-0000-0700-000016000000}"/>
    <hyperlink ref="X106" location="'1-6 maanden'!B115" tooltip="1e half jaar" display="&lt;" xr:uid="{00000000-0004-0000-0700-000017000000}"/>
    <hyperlink ref="X125" location="'1-6 maanden'!A133" tooltip="1e half jaar" display="&lt;" xr:uid="{00000000-0004-0000-0700-000018000000}"/>
    <hyperlink ref="X140" location="'1-6 maanden'!B148" tooltip="1e half jaar" display="&lt;" xr:uid="{00000000-0004-0000-0700-000019000000}"/>
    <hyperlink ref="X156" location="'1-6 maanden'!A163" tooltip="1e half jaar" display="&lt;" xr:uid="{00000000-0004-0000-0700-00001A000000}"/>
    <hyperlink ref="X168" location="'1-6 maanden'!B175" tooltip="1e half jaar" display="&lt;" xr:uid="{00000000-0004-0000-0700-00001B000000}"/>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5" manualBreakCount="5">
    <brk id="36" min="3" max="22" man="1"/>
    <brk id="78" min="3" max="22" man="1"/>
    <brk id="122" min="3" max="22" man="1"/>
    <brk id="152" min="3" max="22" man="1"/>
    <brk id="200" min="3" max="22" man="1"/>
  </rowBreaks>
  <ignoredErrors>
    <ignoredError sqref="J10 F10"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S257"/>
  <sheetViews>
    <sheetView topLeftCell="C1" zoomScale="85" zoomScaleNormal="85" zoomScaleSheetLayoutView="40" workbookViewId="0">
      <pane ySplit="9" topLeftCell="A10" activePane="bottomLeft" state="frozen"/>
      <selection activeCell="D12" sqref="D10:AS190"/>
      <selection pane="bottomLeft" activeCell="D9" sqref="D9:W9"/>
    </sheetView>
  </sheetViews>
  <sheetFormatPr defaultColWidth="9.08984375" defaultRowHeight="13.5" x14ac:dyDescent="0.3"/>
  <cols>
    <col min="1" max="2" width="5.6328125" style="1" hidden="1" customWidth="1"/>
    <col min="3" max="3" width="3" style="1" customWidth="1"/>
    <col min="4" max="4" width="6.6328125" style="1" customWidth="1"/>
    <col min="5" max="5" width="30.6328125" style="1" customWidth="1"/>
    <col min="6" max="6" width="29.6328125" style="1" customWidth="1"/>
    <col min="7" max="7" width="1.6328125" style="1" customWidth="1"/>
    <col min="8" max="8" width="2.6328125" style="1" customWidth="1"/>
    <col min="9" max="9" width="12.6328125" style="1" customWidth="1"/>
    <col min="10" max="10" width="1.6328125" style="1" customWidth="1"/>
    <col min="11" max="11" width="2.6328125" style="1" customWidth="1"/>
    <col min="12" max="23" width="11.6328125" style="1" customWidth="1"/>
    <col min="24" max="24" width="4.90625" style="1" customWidth="1"/>
    <col min="25" max="16384" width="9.08984375" style="1"/>
  </cols>
  <sheetData>
    <row r="1" spans="1:45" ht="15.9" customHeight="1" thickBot="1" x14ac:dyDescent="0.35">
      <c r="C1" s="6" t="s">
        <v>105</v>
      </c>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row>
    <row r="2" spans="1:45" ht="24.9" customHeight="1" x14ac:dyDescent="0.3">
      <c r="A2" s="324"/>
      <c r="B2" s="325"/>
      <c r="C2" s="6" t="s">
        <v>105</v>
      </c>
      <c r="D2" s="605" t="s">
        <v>119</v>
      </c>
      <c r="E2" s="606"/>
      <c r="F2" s="611" t="s">
        <v>116</v>
      </c>
      <c r="G2" s="596"/>
      <c r="H2" s="597"/>
      <c r="I2" s="597"/>
      <c r="J2" s="597"/>
      <c r="K2" s="597"/>
      <c r="L2" s="575"/>
      <c r="M2" s="575"/>
      <c r="N2" s="575"/>
      <c r="O2" s="575"/>
      <c r="P2" s="575"/>
      <c r="Q2" s="575"/>
      <c r="R2" s="575"/>
      <c r="S2" s="575"/>
      <c r="T2" s="575"/>
      <c r="U2" s="575"/>
      <c r="V2" s="575"/>
      <c r="W2" s="598"/>
      <c r="X2" s="324"/>
      <c r="Y2" s="329"/>
      <c r="Z2" s="329"/>
      <c r="AA2" s="329"/>
      <c r="AB2" s="329"/>
      <c r="AC2" s="329"/>
      <c r="AD2" s="329"/>
      <c r="AE2" s="329"/>
      <c r="AF2" s="329"/>
      <c r="AG2" s="329"/>
      <c r="AH2" s="329"/>
      <c r="AI2" s="329"/>
      <c r="AJ2" s="329"/>
      <c r="AK2" s="329"/>
      <c r="AL2" s="329"/>
      <c r="AM2" s="329"/>
      <c r="AN2" s="329"/>
      <c r="AO2" s="329"/>
      <c r="AP2" s="329"/>
      <c r="AQ2" s="329"/>
      <c r="AR2" s="329"/>
      <c r="AS2" s="329"/>
    </row>
    <row r="3" spans="1:45" ht="15" customHeight="1" x14ac:dyDescent="0.3">
      <c r="A3" s="324"/>
      <c r="B3" s="325"/>
      <c r="C3" s="6" t="s">
        <v>105</v>
      </c>
      <c r="D3" s="607"/>
      <c r="E3" s="608"/>
      <c r="F3" s="612"/>
      <c r="G3" s="599"/>
      <c r="H3" s="600"/>
      <c r="I3" s="600"/>
      <c r="J3" s="600"/>
      <c r="K3" s="600"/>
      <c r="L3" s="329"/>
      <c r="M3" s="329"/>
      <c r="N3" s="329"/>
      <c r="O3" s="329"/>
      <c r="P3" s="329"/>
      <c r="Q3" s="329"/>
      <c r="R3" s="329"/>
      <c r="S3" s="329"/>
      <c r="T3" s="329"/>
      <c r="U3" s="329"/>
      <c r="V3" s="329"/>
      <c r="W3" s="441"/>
      <c r="X3" s="329"/>
      <c r="Y3" s="329"/>
      <c r="Z3" s="329"/>
      <c r="AA3" s="329"/>
      <c r="AB3" s="329"/>
      <c r="AC3" s="329"/>
      <c r="AD3" s="329"/>
      <c r="AE3" s="329"/>
      <c r="AF3" s="329"/>
      <c r="AG3" s="329"/>
      <c r="AH3" s="329"/>
      <c r="AI3" s="329"/>
      <c r="AJ3" s="329"/>
      <c r="AK3" s="329"/>
      <c r="AL3" s="329"/>
      <c r="AM3" s="329"/>
      <c r="AN3" s="329"/>
      <c r="AO3" s="329"/>
      <c r="AP3" s="329"/>
      <c r="AQ3" s="329"/>
      <c r="AR3" s="329"/>
      <c r="AS3" s="329"/>
    </row>
    <row r="4" spans="1:45" ht="15" customHeight="1" x14ac:dyDescent="0.3">
      <c r="A4" s="324"/>
      <c r="B4" s="325"/>
      <c r="C4" s="6" t="s">
        <v>105</v>
      </c>
      <c r="D4" s="607"/>
      <c r="E4" s="608"/>
      <c r="F4" s="612"/>
      <c r="G4" s="601"/>
      <c r="H4" s="329"/>
      <c r="I4" s="329"/>
      <c r="J4" s="329"/>
      <c r="K4" s="329"/>
      <c r="L4" s="329"/>
      <c r="M4" s="329"/>
      <c r="N4" s="329"/>
      <c r="O4" s="329"/>
      <c r="P4" s="329"/>
      <c r="Q4" s="329"/>
      <c r="R4" s="329"/>
      <c r="S4" s="329"/>
      <c r="T4" s="329"/>
      <c r="U4" s="329"/>
      <c r="V4" s="329"/>
      <c r="W4" s="441"/>
      <c r="X4" s="329"/>
      <c r="Y4" s="329"/>
      <c r="Z4" s="329"/>
      <c r="AA4" s="329"/>
      <c r="AB4" s="329"/>
      <c r="AC4" s="329"/>
      <c r="AD4" s="329"/>
      <c r="AE4" s="329"/>
      <c r="AF4" s="329"/>
      <c r="AG4" s="329"/>
      <c r="AH4" s="329"/>
      <c r="AI4" s="329"/>
      <c r="AJ4" s="329"/>
      <c r="AK4" s="329"/>
      <c r="AL4" s="329"/>
      <c r="AM4" s="329"/>
      <c r="AN4" s="329"/>
      <c r="AO4" s="329"/>
      <c r="AP4" s="329"/>
      <c r="AQ4" s="329"/>
      <c r="AR4" s="329"/>
      <c r="AS4" s="329"/>
    </row>
    <row r="5" spans="1:45" ht="15" customHeight="1" x14ac:dyDescent="0.3">
      <c r="A5" s="324"/>
      <c r="B5" s="325"/>
      <c r="C5" s="6" t="s">
        <v>105</v>
      </c>
      <c r="D5" s="607"/>
      <c r="E5" s="608"/>
      <c r="F5" s="612"/>
      <c r="G5" s="601"/>
      <c r="H5" s="329"/>
      <c r="I5" s="329"/>
      <c r="J5" s="329"/>
      <c r="K5" s="329"/>
      <c r="L5" s="329"/>
      <c r="M5" s="329"/>
      <c r="N5" s="329"/>
      <c r="O5" s="329"/>
      <c r="P5" s="329"/>
      <c r="Q5" s="329"/>
      <c r="R5" s="329"/>
      <c r="S5" s="329"/>
      <c r="T5" s="329"/>
      <c r="U5" s="329"/>
      <c r="V5" s="329"/>
      <c r="W5" s="441"/>
      <c r="X5" s="329"/>
      <c r="Y5" s="329"/>
      <c r="Z5" s="329"/>
      <c r="AA5" s="329"/>
      <c r="AB5" s="329"/>
      <c r="AC5" s="329"/>
      <c r="AD5" s="329"/>
      <c r="AE5" s="329"/>
      <c r="AF5" s="329"/>
      <c r="AG5" s="329"/>
      <c r="AH5" s="329"/>
      <c r="AI5" s="329"/>
      <c r="AJ5" s="329"/>
      <c r="AK5" s="329"/>
      <c r="AL5" s="329"/>
      <c r="AM5" s="329"/>
      <c r="AN5" s="329"/>
      <c r="AO5" s="329"/>
      <c r="AP5" s="329"/>
      <c r="AQ5" s="329"/>
      <c r="AR5" s="329"/>
      <c r="AS5" s="329"/>
    </row>
    <row r="6" spans="1:45" ht="15" customHeight="1" x14ac:dyDescent="0.3">
      <c r="A6" s="324"/>
      <c r="B6" s="325"/>
      <c r="C6" s="6" t="s">
        <v>107</v>
      </c>
      <c r="D6" s="607"/>
      <c r="E6" s="608"/>
      <c r="F6" s="612"/>
      <c r="G6" s="601"/>
      <c r="H6" s="329"/>
      <c r="I6" s="329"/>
      <c r="J6" s="329"/>
      <c r="K6" s="329"/>
      <c r="L6" s="329"/>
      <c r="M6" s="329"/>
      <c r="N6" s="329"/>
      <c r="O6" s="329"/>
      <c r="P6" s="329"/>
      <c r="Q6" s="329"/>
      <c r="R6" s="329"/>
      <c r="S6" s="329"/>
      <c r="T6" s="329"/>
      <c r="U6" s="329"/>
      <c r="V6" s="329"/>
      <c r="W6" s="441"/>
      <c r="X6" s="329"/>
      <c r="Y6" s="329"/>
      <c r="Z6" s="329"/>
      <c r="AA6" s="329"/>
      <c r="AB6" s="329"/>
      <c r="AC6" s="329"/>
      <c r="AD6" s="329"/>
      <c r="AE6" s="329"/>
      <c r="AF6" s="329"/>
      <c r="AG6" s="329"/>
      <c r="AH6" s="329"/>
      <c r="AI6" s="329"/>
      <c r="AJ6" s="329"/>
      <c r="AK6" s="329"/>
      <c r="AL6" s="329"/>
      <c r="AM6" s="329"/>
      <c r="AN6" s="329"/>
      <c r="AO6" s="329"/>
      <c r="AP6" s="329"/>
      <c r="AQ6" s="329"/>
      <c r="AR6" s="329"/>
      <c r="AS6" s="329"/>
    </row>
    <row r="7" spans="1:45" ht="15" customHeight="1" x14ac:dyDescent="0.3">
      <c r="A7" s="324"/>
      <c r="B7" s="325"/>
      <c r="C7" s="6" t="s">
        <v>105</v>
      </c>
      <c r="D7" s="607"/>
      <c r="E7" s="608"/>
      <c r="F7" s="612"/>
      <c r="G7" s="601"/>
      <c r="H7" s="329"/>
      <c r="I7" s="329"/>
      <c r="J7" s="329"/>
      <c r="K7" s="329"/>
      <c r="L7" s="329"/>
      <c r="M7" s="329"/>
      <c r="N7" s="329"/>
      <c r="O7" s="329"/>
      <c r="P7" s="329"/>
      <c r="Q7" s="329"/>
      <c r="R7" s="329"/>
      <c r="S7" s="329"/>
      <c r="T7" s="329"/>
      <c r="U7" s="329"/>
      <c r="V7" s="329"/>
      <c r="W7" s="441"/>
      <c r="X7" s="329"/>
      <c r="Y7" s="329"/>
      <c r="Z7" s="329"/>
      <c r="AA7" s="329"/>
      <c r="AB7" s="329"/>
      <c r="AC7" s="329"/>
      <c r="AD7" s="329"/>
      <c r="AE7" s="329"/>
      <c r="AF7" s="329"/>
      <c r="AG7" s="329"/>
      <c r="AH7" s="329"/>
      <c r="AI7" s="329"/>
      <c r="AJ7" s="329"/>
      <c r="AK7" s="329"/>
      <c r="AL7" s="329"/>
      <c r="AM7" s="329"/>
      <c r="AN7" s="329"/>
      <c r="AO7" s="329"/>
      <c r="AP7" s="329"/>
      <c r="AQ7" s="329"/>
      <c r="AR7" s="329"/>
      <c r="AS7" s="329"/>
    </row>
    <row r="8" spans="1:45" ht="15" customHeight="1" thickBot="1" x14ac:dyDescent="0.35">
      <c r="A8" s="324"/>
      <c r="B8" s="325"/>
      <c r="C8" s="6" t="s">
        <v>105</v>
      </c>
      <c r="D8" s="609"/>
      <c r="E8" s="610"/>
      <c r="F8" s="613"/>
      <c r="G8" s="602"/>
      <c r="H8" s="603"/>
      <c r="I8" s="603"/>
      <c r="J8" s="603"/>
      <c r="K8" s="603"/>
      <c r="L8" s="603"/>
      <c r="M8" s="603"/>
      <c r="N8" s="603"/>
      <c r="O8" s="603"/>
      <c r="P8" s="603"/>
      <c r="Q8" s="603"/>
      <c r="R8" s="603"/>
      <c r="S8" s="603"/>
      <c r="T8" s="603"/>
      <c r="U8" s="603"/>
      <c r="V8" s="603"/>
      <c r="W8" s="604"/>
      <c r="X8" s="329"/>
      <c r="Y8" s="329"/>
      <c r="Z8" s="329"/>
      <c r="AA8" s="329"/>
      <c r="AB8" s="329"/>
      <c r="AC8" s="329"/>
      <c r="AD8" s="329"/>
      <c r="AE8" s="329"/>
      <c r="AF8" s="329"/>
      <c r="AG8" s="329"/>
      <c r="AH8" s="329"/>
      <c r="AI8" s="329"/>
      <c r="AJ8" s="329"/>
      <c r="AK8" s="329"/>
      <c r="AL8" s="329"/>
      <c r="AM8" s="329"/>
      <c r="AN8" s="329"/>
      <c r="AO8" s="329"/>
      <c r="AP8" s="329"/>
      <c r="AQ8" s="329"/>
      <c r="AR8" s="329"/>
      <c r="AS8" s="329"/>
    </row>
    <row r="9" spans="1:45" ht="18.75" customHeight="1" x14ac:dyDescent="0.3">
      <c r="A9" s="324"/>
      <c r="B9" s="324"/>
      <c r="C9" s="6" t="s">
        <v>105</v>
      </c>
      <c r="D9" s="627" t="str">
        <f>'Inkomsten en uitgaven'!D9</f>
        <v>MijnSaldosupporter Light© v.2026-1a E-learnings</v>
      </c>
      <c r="E9" s="628"/>
      <c r="F9" s="629"/>
      <c r="G9" s="628"/>
      <c r="H9" s="628"/>
      <c r="I9" s="628"/>
      <c r="J9" s="628"/>
      <c r="K9" s="628"/>
      <c r="L9" s="628"/>
      <c r="M9" s="628"/>
      <c r="N9" s="628"/>
      <c r="O9" s="628"/>
      <c r="P9" s="628"/>
      <c r="Q9" s="628"/>
      <c r="R9" s="628"/>
      <c r="S9" s="628"/>
      <c r="T9" s="628"/>
      <c r="U9" s="628"/>
      <c r="V9" s="628"/>
      <c r="W9" s="628"/>
      <c r="X9" s="324"/>
      <c r="Y9" s="324"/>
      <c r="Z9" s="324"/>
      <c r="AA9" s="324"/>
      <c r="AB9" s="324"/>
      <c r="AC9" s="324"/>
      <c r="AD9" s="324"/>
      <c r="AE9" s="324"/>
      <c r="AF9" s="324"/>
      <c r="AG9" s="324"/>
      <c r="AH9" s="324"/>
      <c r="AI9" s="324"/>
      <c r="AJ9" s="324"/>
      <c r="AK9" s="324"/>
      <c r="AL9" s="324"/>
      <c r="AM9" s="324"/>
      <c r="AN9" s="324"/>
      <c r="AO9" s="324"/>
      <c r="AP9" s="324"/>
      <c r="AQ9" s="324"/>
      <c r="AR9" s="324"/>
      <c r="AS9" s="324"/>
    </row>
    <row r="10" spans="1:45" s="2" customFormat="1" ht="99.9" customHeight="1" thickBot="1" x14ac:dyDescent="0.9">
      <c r="A10" s="614"/>
      <c r="C10" s="6" t="s">
        <v>105</v>
      </c>
      <c r="D10" s="616" t="s">
        <v>115</v>
      </c>
      <c r="E10" s="617"/>
      <c r="F10" s="617"/>
      <c r="G10" s="617"/>
      <c r="H10" s="617"/>
      <c r="I10" s="617"/>
      <c r="J10" s="617"/>
      <c r="K10" s="617"/>
      <c r="L10" s="617"/>
      <c r="M10" s="617"/>
      <c r="N10" s="617"/>
      <c r="O10" s="617"/>
      <c r="P10" s="617"/>
      <c r="Q10" s="617"/>
      <c r="R10" s="617"/>
      <c r="S10" s="617"/>
      <c r="T10" s="617"/>
      <c r="U10" s="617"/>
      <c r="V10" s="617"/>
      <c r="W10" s="617"/>
      <c r="X10" s="332"/>
      <c r="Y10" s="329"/>
      <c r="Z10" s="329"/>
      <c r="AA10" s="329"/>
      <c r="AB10" s="329"/>
      <c r="AC10" s="329"/>
      <c r="AD10" s="329"/>
      <c r="AE10" s="329"/>
      <c r="AF10" s="329"/>
      <c r="AG10" s="329"/>
      <c r="AH10" s="329"/>
      <c r="AI10" s="329"/>
      <c r="AJ10" s="329"/>
      <c r="AK10" s="329"/>
      <c r="AL10" s="329"/>
      <c r="AM10" s="329"/>
      <c r="AN10" s="329"/>
      <c r="AO10" s="329"/>
      <c r="AP10" s="329"/>
      <c r="AQ10" s="329"/>
      <c r="AR10" s="329"/>
      <c r="AS10" s="329"/>
    </row>
    <row r="11" spans="1:45" s="3" customFormat="1" ht="20.149999999999999" customHeight="1" thickBot="1" x14ac:dyDescent="0.35">
      <c r="A11" s="614"/>
      <c r="B11" s="2"/>
      <c r="C11" s="6"/>
      <c r="D11" s="618" t="s">
        <v>117</v>
      </c>
      <c r="E11" s="619"/>
      <c r="F11" s="619"/>
      <c r="G11" s="619"/>
      <c r="H11" s="619"/>
      <c r="I11" s="619"/>
      <c r="J11" s="619"/>
      <c r="K11" s="619"/>
      <c r="L11" s="619"/>
      <c r="M11" s="619"/>
      <c r="N11" s="619"/>
      <c r="O11" s="619"/>
      <c r="P11" s="619"/>
      <c r="Q11" s="619"/>
      <c r="R11" s="619"/>
      <c r="S11" s="619"/>
      <c r="T11" s="619"/>
      <c r="U11" s="619"/>
      <c r="V11" s="619"/>
      <c r="W11" s="620"/>
      <c r="X11" s="332"/>
      <c r="Y11" s="329"/>
      <c r="Z11" s="329"/>
      <c r="AA11" s="329"/>
      <c r="AB11" s="329"/>
      <c r="AC11" s="329"/>
      <c r="AD11" s="329"/>
      <c r="AE11" s="329"/>
      <c r="AF11" s="329"/>
      <c r="AG11" s="329"/>
      <c r="AH11" s="329"/>
      <c r="AI11" s="329"/>
      <c r="AJ11" s="329"/>
      <c r="AK11" s="329"/>
      <c r="AL11" s="329"/>
      <c r="AM11" s="329"/>
      <c r="AN11" s="329"/>
      <c r="AO11" s="329"/>
      <c r="AP11" s="329"/>
      <c r="AQ11" s="329"/>
      <c r="AR11" s="329"/>
      <c r="AS11" s="329"/>
    </row>
    <row r="12" spans="1:45" s="3" customFormat="1" ht="39.9" customHeight="1" x14ac:dyDescent="0.3">
      <c r="A12" s="614"/>
      <c r="B12" s="2"/>
      <c r="C12" s="6"/>
      <c r="D12" s="621" t="e">
        <f>#REF!</f>
        <v>#REF!</v>
      </c>
      <c r="E12" s="622"/>
      <c r="F12" s="622"/>
      <c r="G12" s="622"/>
      <c r="H12" s="622"/>
      <c r="I12" s="622"/>
      <c r="J12" s="622"/>
      <c r="K12" s="622"/>
      <c r="L12" s="622"/>
      <c r="M12" s="623"/>
      <c r="N12" s="623"/>
      <c r="O12" s="623"/>
      <c r="P12" s="623"/>
      <c r="Q12" s="623"/>
      <c r="R12" s="623"/>
      <c r="S12" s="623"/>
      <c r="T12" s="623"/>
      <c r="U12" s="623"/>
      <c r="V12" s="623"/>
      <c r="W12" s="624"/>
      <c r="X12" s="332"/>
      <c r="Y12" s="329"/>
      <c r="Z12" s="329"/>
      <c r="AA12" s="329"/>
      <c r="AB12" s="329"/>
      <c r="AC12" s="329"/>
      <c r="AD12" s="329"/>
      <c r="AE12" s="329"/>
      <c r="AF12" s="329"/>
      <c r="AG12" s="329"/>
      <c r="AH12" s="329"/>
      <c r="AI12" s="329"/>
      <c r="AJ12" s="329"/>
      <c r="AK12" s="329"/>
      <c r="AL12" s="329"/>
      <c r="AM12" s="329"/>
      <c r="AN12" s="329"/>
      <c r="AO12" s="329"/>
      <c r="AP12" s="329"/>
      <c r="AQ12" s="329"/>
      <c r="AR12" s="329"/>
      <c r="AS12" s="329"/>
    </row>
    <row r="13" spans="1:45" s="3" customFormat="1" ht="20.149999999999999" customHeight="1" x14ac:dyDescent="0.3">
      <c r="A13" s="615"/>
      <c r="B13" s="435"/>
      <c r="C13" s="6"/>
      <c r="D13" s="18"/>
      <c r="E13" s="8"/>
      <c r="F13" s="9"/>
      <c r="G13" s="10"/>
      <c r="H13" s="10"/>
      <c r="I13" s="9"/>
      <c r="J13" s="11"/>
      <c r="K13" s="11"/>
      <c r="L13" s="11"/>
      <c r="M13" s="11"/>
      <c r="N13" s="12"/>
      <c r="O13"/>
      <c r="P13" s="9"/>
      <c r="Q13" s="9"/>
      <c r="R13" s="9"/>
      <c r="S13" s="12"/>
      <c r="T13" s="12"/>
      <c r="U13" s="12"/>
      <c r="V13" s="12"/>
      <c r="W13" s="12"/>
      <c r="X13" s="329"/>
      <c r="Y13" s="329"/>
      <c r="Z13" s="329"/>
      <c r="AA13" s="329"/>
      <c r="AB13" s="329"/>
      <c r="AC13" s="329"/>
      <c r="AD13" s="329"/>
      <c r="AE13" s="329"/>
      <c r="AF13" s="329"/>
      <c r="AG13" s="329"/>
      <c r="AH13" s="329"/>
      <c r="AI13" s="329"/>
      <c r="AJ13" s="329"/>
      <c r="AK13" s="329"/>
      <c r="AL13" s="329"/>
      <c r="AM13" s="329"/>
      <c r="AN13" s="329"/>
      <c r="AO13" s="329"/>
      <c r="AP13" s="329"/>
      <c r="AQ13" s="329"/>
      <c r="AR13" s="329"/>
      <c r="AS13" s="329"/>
    </row>
    <row r="14" spans="1:45" s="3" customFormat="1" ht="20.149999999999999" customHeight="1" x14ac:dyDescent="0.3">
      <c r="A14" s="615"/>
      <c r="B14" s="435"/>
      <c r="C14" s="6"/>
      <c r="D14" s="8"/>
      <c r="E14" s="8"/>
      <c r="F14" s="9"/>
      <c r="G14" s="10"/>
      <c r="H14" s="10"/>
      <c r="I14" s="9"/>
      <c r="J14" s="11"/>
      <c r="K14" s="11"/>
      <c r="L14" s="11"/>
      <c r="M14" s="11"/>
      <c r="N14"/>
      <c r="O14"/>
      <c r="P14" s="9"/>
      <c r="Q14" s="9"/>
      <c r="R14" s="9"/>
      <c r="S14" s="12"/>
      <c r="T14" s="12"/>
      <c r="U14" s="12"/>
      <c r="V14" s="12"/>
      <c r="W14" s="12"/>
      <c r="X14" s="329"/>
      <c r="Y14" s="329"/>
      <c r="Z14" s="329"/>
      <c r="AA14" s="329"/>
      <c r="AB14" s="329"/>
      <c r="AC14" s="329"/>
      <c r="AD14" s="329"/>
      <c r="AE14" s="329"/>
      <c r="AF14" s="329"/>
      <c r="AG14" s="329"/>
      <c r="AH14" s="329"/>
      <c r="AI14" s="329"/>
      <c r="AJ14" s="329"/>
      <c r="AK14" s="329"/>
      <c r="AL14" s="329"/>
      <c r="AM14" s="329"/>
      <c r="AN14" s="329"/>
      <c r="AO14" s="329"/>
      <c r="AP14" s="329"/>
      <c r="AQ14" s="329"/>
      <c r="AR14" s="329"/>
      <c r="AS14" s="329"/>
    </row>
    <row r="15" spans="1:45" s="3" customFormat="1" ht="20.149999999999999" customHeight="1" x14ac:dyDescent="0.3">
      <c r="A15" s="615"/>
      <c r="B15" s="435"/>
      <c r="C15" s="6"/>
      <c r="D15" s="19"/>
      <c r="E15" s="13"/>
      <c r="F15" s="14"/>
      <c r="G15" s="15"/>
      <c r="H15" s="15"/>
      <c r="I15" s="15"/>
      <c r="J15" s="15"/>
      <c r="K15" s="15"/>
      <c r="L15" s="15"/>
      <c r="M15" s="15"/>
      <c r="N15" s="16"/>
      <c r="O15"/>
      <c r="P15"/>
      <c r="Q15" s="16"/>
      <c r="R15"/>
      <c r="S15" s="16"/>
      <c r="T15"/>
      <c r="U15"/>
      <c r="V15" s="16"/>
      <c r="W15"/>
      <c r="X15" s="329"/>
      <c r="Y15" s="329"/>
      <c r="Z15" s="329"/>
      <c r="AA15" s="329"/>
      <c r="AB15" s="329"/>
      <c r="AC15" s="329"/>
      <c r="AD15" s="329"/>
      <c r="AE15" s="329"/>
      <c r="AF15" s="329"/>
      <c r="AG15" s="329"/>
      <c r="AH15" s="329"/>
      <c r="AI15" s="329"/>
      <c r="AJ15" s="329"/>
      <c r="AK15" s="329"/>
      <c r="AL15" s="329"/>
      <c r="AM15" s="329"/>
      <c r="AN15" s="329"/>
      <c r="AO15" s="329"/>
      <c r="AP15" s="329"/>
      <c r="AQ15" s="329"/>
      <c r="AR15" s="329"/>
      <c r="AS15" s="329"/>
    </row>
    <row r="16" spans="1:45" s="3" customFormat="1" ht="20.149999999999999" customHeight="1" x14ac:dyDescent="0.3">
      <c r="A16" s="615"/>
      <c r="B16" s="435"/>
      <c r="C16" s="6"/>
      <c r="D16" s="19"/>
      <c r="E16" s="13"/>
      <c r="F16" s="16"/>
      <c r="G16" s="15"/>
      <c r="H16" s="15"/>
      <c r="I16" s="15"/>
      <c r="J16" s="15"/>
      <c r="K16" s="15"/>
      <c r="L16" s="11"/>
      <c r="M16" s="11"/>
      <c r="N16" s="13"/>
      <c r="O16" s="13"/>
      <c r="P16" s="13"/>
      <c r="Q16" s="16"/>
      <c r="R16"/>
      <c r="S16" s="13"/>
      <c r="T16" s="13"/>
      <c r="U16" s="13"/>
      <c r="V16" s="16"/>
      <c r="W16"/>
      <c r="X16" s="329"/>
      <c r="Y16" s="329"/>
      <c r="Z16" s="329"/>
      <c r="AA16" s="329"/>
      <c r="AB16" s="329"/>
      <c r="AC16" s="329"/>
      <c r="AD16" s="329"/>
      <c r="AE16" s="329"/>
      <c r="AF16" s="329"/>
      <c r="AG16" s="329"/>
      <c r="AH16" s="329"/>
      <c r="AI16" s="329"/>
      <c r="AJ16" s="329"/>
      <c r="AK16" s="329"/>
      <c r="AL16" s="329"/>
      <c r="AM16" s="329"/>
      <c r="AN16" s="329"/>
      <c r="AO16" s="329"/>
      <c r="AP16" s="329"/>
      <c r="AQ16" s="329"/>
      <c r="AR16" s="329"/>
      <c r="AS16" s="329"/>
    </row>
    <row r="17" spans="1:45" s="3" customFormat="1" ht="20.149999999999999" customHeight="1" x14ac:dyDescent="0.3">
      <c r="A17" s="615"/>
      <c r="B17" s="435"/>
      <c r="C17" s="6"/>
      <c r="D17" s="19"/>
      <c r="E17" s="13"/>
      <c r="F17" s="16"/>
      <c r="G17" s="15"/>
      <c r="H17" s="15"/>
      <c r="I17" s="15"/>
      <c r="J17" s="15"/>
      <c r="K17" s="15"/>
      <c r="L17" s="11"/>
      <c r="M17" s="11"/>
      <c r="N17" s="13"/>
      <c r="O17" s="13"/>
      <c r="P17" s="13"/>
      <c r="Q17" s="16"/>
      <c r="R17"/>
      <c r="S17" s="13"/>
      <c r="T17" s="13"/>
      <c r="U17" s="13"/>
      <c r="V17" s="16"/>
      <c r="W17"/>
      <c r="X17" s="329"/>
      <c r="Y17" s="329"/>
      <c r="Z17" s="329"/>
      <c r="AA17" s="329"/>
      <c r="AB17" s="329"/>
      <c r="AC17" s="329"/>
      <c r="AD17" s="329"/>
      <c r="AE17" s="329"/>
      <c r="AF17" s="329"/>
      <c r="AG17" s="329"/>
      <c r="AH17" s="329"/>
      <c r="AI17" s="329"/>
      <c r="AJ17" s="329"/>
      <c r="AK17" s="329"/>
      <c r="AL17" s="329"/>
      <c r="AM17" s="329"/>
      <c r="AN17" s="329"/>
      <c r="AO17" s="329"/>
      <c r="AP17" s="329"/>
      <c r="AQ17" s="329"/>
      <c r="AR17" s="329"/>
      <c r="AS17" s="329"/>
    </row>
    <row r="18" spans="1:45" s="3" customFormat="1" ht="20.149999999999999" customHeight="1" x14ac:dyDescent="0.3">
      <c r="A18" s="615"/>
      <c r="B18" s="435"/>
      <c r="C18" s="6"/>
      <c r="D18" s="19"/>
      <c r="E18" s="13"/>
      <c r="F18" s="16"/>
      <c r="G18" s="15"/>
      <c r="H18" s="15"/>
      <c r="I18" s="15"/>
      <c r="J18" s="15"/>
      <c r="K18" s="15"/>
      <c r="L18" s="11"/>
      <c r="M18" s="11"/>
      <c r="N18" s="13"/>
      <c r="O18" s="13"/>
      <c r="P18" s="13"/>
      <c r="Q18" s="16"/>
      <c r="R18"/>
      <c r="S18" s="13"/>
      <c r="T18" s="13"/>
      <c r="U18" s="13"/>
      <c r="V18" s="16"/>
      <c r="W18"/>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row>
    <row r="19" spans="1:45" s="3" customFormat="1" ht="20.149999999999999" customHeight="1" x14ac:dyDescent="0.3">
      <c r="A19" s="615"/>
      <c r="B19" s="435"/>
      <c r="C19" s="6"/>
      <c r="D19" s="19"/>
      <c r="E19" s="13"/>
      <c r="F19" s="16"/>
      <c r="G19" s="15"/>
      <c r="H19" s="15"/>
      <c r="I19" s="15"/>
      <c r="J19" s="15"/>
      <c r="K19" s="15"/>
      <c r="L19" s="11"/>
      <c r="M19" s="11"/>
      <c r="N19" s="13"/>
      <c r="O19" s="13"/>
      <c r="P19" s="13"/>
      <c r="Q19" s="16"/>
      <c r="R19"/>
      <c r="S19" s="13"/>
      <c r="T19" s="13"/>
      <c r="U19" s="13"/>
      <c r="V19" s="16"/>
      <c r="W1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row>
    <row r="20" spans="1:45" s="3" customFormat="1" ht="20.149999999999999" customHeight="1" x14ac:dyDescent="0.3">
      <c r="A20" s="615"/>
      <c r="B20" s="435"/>
      <c r="C20" s="6"/>
      <c r="D20" s="19"/>
      <c r="E20" s="13"/>
      <c r="F20" s="16"/>
      <c r="G20" s="15"/>
      <c r="H20" s="15"/>
      <c r="I20" s="15"/>
      <c r="J20" s="15"/>
      <c r="K20" s="15"/>
      <c r="L20" s="11"/>
      <c r="M20" s="11"/>
      <c r="N20" s="13"/>
      <c r="O20" s="13"/>
      <c r="P20" s="13"/>
      <c r="Q20" s="16"/>
      <c r="R20"/>
      <c r="S20" s="13"/>
      <c r="T20" s="13"/>
      <c r="U20" s="13"/>
      <c r="V20" s="16"/>
      <c r="W20"/>
      <c r="X20" s="329"/>
      <c r="Y20" s="329"/>
      <c r="Z20" s="329"/>
      <c r="AA20" s="329"/>
      <c r="AB20" s="329"/>
      <c r="AC20" s="329"/>
      <c r="AD20" s="329"/>
      <c r="AE20" s="329"/>
      <c r="AF20" s="329"/>
      <c r="AG20" s="329"/>
      <c r="AH20" s="329"/>
      <c r="AI20" s="329"/>
      <c r="AJ20" s="329"/>
      <c r="AK20" s="329"/>
      <c r="AL20" s="329"/>
      <c r="AM20" s="329"/>
      <c r="AN20" s="329"/>
      <c r="AO20" s="329"/>
      <c r="AP20" s="329"/>
      <c r="AQ20" s="329"/>
      <c r="AR20" s="329"/>
      <c r="AS20" s="329"/>
    </row>
    <row r="21" spans="1:45" s="3" customFormat="1" ht="20.149999999999999" customHeight="1" x14ac:dyDescent="0.3">
      <c r="A21" s="615"/>
      <c r="B21" s="435"/>
      <c r="C21" s="6"/>
      <c r="D21" s="19"/>
      <c r="E21" s="13"/>
      <c r="F21" s="16"/>
      <c r="G21" s="11"/>
      <c r="H21" s="11"/>
      <c r="I21" s="11"/>
      <c r="J21" s="11"/>
      <c r="K21" s="11"/>
      <c r="L21" s="11"/>
      <c r="M21" s="11"/>
      <c r="N21" s="13"/>
      <c r="O21" s="13"/>
      <c r="P21" s="13"/>
      <c r="Q21" s="16"/>
      <c r="R21"/>
      <c r="S21" s="13"/>
      <c r="T21" s="13"/>
      <c r="U21" s="13"/>
      <c r="V21" s="16"/>
      <c r="W21"/>
      <c r="X21" s="329"/>
      <c r="Y21" s="329"/>
      <c r="Z21" s="329"/>
      <c r="AA21" s="329"/>
      <c r="AB21" s="329"/>
      <c r="AC21" s="329"/>
      <c r="AD21" s="329"/>
      <c r="AE21" s="329"/>
      <c r="AF21" s="329"/>
      <c r="AG21" s="329"/>
      <c r="AH21" s="329"/>
      <c r="AI21" s="329"/>
      <c r="AJ21" s="329"/>
      <c r="AK21" s="329"/>
      <c r="AL21" s="329"/>
      <c r="AM21" s="329"/>
      <c r="AN21" s="329"/>
      <c r="AO21" s="329"/>
      <c r="AP21" s="329"/>
      <c r="AQ21" s="329"/>
      <c r="AR21" s="329"/>
      <c r="AS21" s="329"/>
    </row>
    <row r="22" spans="1:45" s="3" customFormat="1" ht="20.149999999999999" customHeight="1" x14ac:dyDescent="0.3">
      <c r="A22" s="615"/>
      <c r="B22" s="435"/>
      <c r="C22" s="6"/>
      <c r="D22" s="19"/>
      <c r="E22" s="13"/>
      <c r="F22" s="16"/>
      <c r="G22" s="11"/>
      <c r="H22" s="11"/>
      <c r="I22" s="11"/>
      <c r="J22" s="11"/>
      <c r="K22" s="11"/>
      <c r="L22" s="11"/>
      <c r="M22" s="11"/>
      <c r="N22" s="13"/>
      <c r="O22" s="13"/>
      <c r="P22" s="13"/>
      <c r="Q22" s="16"/>
      <c r="R22"/>
      <c r="S22" s="13"/>
      <c r="T22" s="13"/>
      <c r="U22" s="13"/>
      <c r="V22" s="16"/>
      <c r="W22"/>
      <c r="X22" s="329"/>
      <c r="Y22" s="329"/>
      <c r="Z22" s="329"/>
      <c r="AA22" s="329"/>
      <c r="AB22" s="329"/>
      <c r="AC22" s="329"/>
      <c r="AD22" s="329"/>
      <c r="AE22" s="329"/>
      <c r="AF22" s="329"/>
      <c r="AG22" s="329"/>
      <c r="AH22" s="329"/>
      <c r="AI22" s="329"/>
      <c r="AJ22" s="329"/>
      <c r="AK22" s="329"/>
      <c r="AL22" s="329"/>
      <c r="AM22" s="329"/>
      <c r="AN22" s="329"/>
      <c r="AO22" s="329"/>
      <c r="AP22" s="329"/>
      <c r="AQ22" s="329"/>
      <c r="AR22" s="329"/>
      <c r="AS22" s="329"/>
    </row>
    <row r="23" spans="1:45" s="3" customFormat="1" ht="20.149999999999999" customHeight="1" x14ac:dyDescent="0.3">
      <c r="A23" s="615"/>
      <c r="B23" s="435"/>
      <c r="C23" s="6"/>
      <c r="D23" s="19"/>
      <c r="E23" s="13"/>
      <c r="F23" s="16"/>
      <c r="G23" s="11"/>
      <c r="H23" s="11"/>
      <c r="I23" s="11"/>
      <c r="J23" s="11"/>
      <c r="K23" s="11"/>
      <c r="L23" s="11"/>
      <c r="M23" s="11"/>
      <c r="N23" s="13"/>
      <c r="O23" s="13"/>
      <c r="P23" s="13"/>
      <c r="Q23" s="16"/>
      <c r="R23"/>
      <c r="S23" s="13"/>
      <c r="T23" s="13"/>
      <c r="U23" s="13"/>
      <c r="V23" s="16"/>
      <c r="W23"/>
      <c r="X23" s="329"/>
      <c r="Y23" s="329"/>
      <c r="Z23" s="329"/>
      <c r="AA23" s="329"/>
      <c r="AB23" s="329"/>
      <c r="AC23" s="329"/>
      <c r="AD23" s="329"/>
      <c r="AE23" s="329"/>
      <c r="AF23" s="329"/>
      <c r="AG23" s="329"/>
      <c r="AH23" s="329"/>
      <c r="AI23" s="329"/>
      <c r="AJ23" s="329"/>
      <c r="AK23" s="329"/>
      <c r="AL23" s="329"/>
      <c r="AM23" s="329"/>
      <c r="AN23" s="329"/>
      <c r="AO23" s="329"/>
      <c r="AP23" s="329"/>
      <c r="AQ23" s="329"/>
      <c r="AR23" s="329"/>
      <c r="AS23" s="329"/>
    </row>
    <row r="24" spans="1:45" s="3" customFormat="1" ht="20.149999999999999" customHeight="1" x14ac:dyDescent="0.3">
      <c r="A24" s="615"/>
      <c r="B24" s="435"/>
      <c r="C24" s="6"/>
      <c r="D24" s="19"/>
      <c r="E24" s="17"/>
      <c r="F24"/>
      <c r="G24" s="11"/>
      <c r="H24" s="11"/>
      <c r="I24" s="11"/>
      <c r="J24" s="11"/>
      <c r="K24" s="11"/>
      <c r="L24" s="11"/>
      <c r="M24" s="11"/>
      <c r="N24"/>
      <c r="O24"/>
      <c r="P24"/>
      <c r="Q24"/>
      <c r="R24"/>
      <c r="S24"/>
      <c r="T24"/>
      <c r="U24"/>
      <c r="V24"/>
      <c r="W24"/>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row>
    <row r="25" spans="1:45" s="3" customFormat="1" ht="20.149999999999999" customHeight="1" x14ac:dyDescent="0.3">
      <c r="A25" s="615"/>
      <c r="B25" s="435"/>
      <c r="C25" s="6"/>
      <c r="D25" s="19"/>
      <c r="E25" s="17"/>
      <c r="F25"/>
      <c r="G25" s="11"/>
      <c r="H25" s="11"/>
      <c r="I25" s="11"/>
      <c r="J25" s="11"/>
      <c r="K25" s="11"/>
      <c r="L25" s="11"/>
      <c r="M25" s="11"/>
      <c r="N25"/>
      <c r="O25"/>
      <c r="P25"/>
      <c r="Q25"/>
      <c r="R25"/>
      <c r="S25"/>
      <c r="T25"/>
      <c r="U25"/>
      <c r="V25"/>
      <c r="W25"/>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row>
    <row r="26" spans="1:45" s="3" customFormat="1" ht="20.149999999999999" customHeight="1" x14ac:dyDescent="0.3">
      <c r="A26" s="615"/>
      <c r="B26" s="435"/>
      <c r="C26" s="6"/>
      <c r="D26" s="19"/>
      <c r="E26" s="17"/>
      <c r="F26"/>
      <c r="G26" s="11"/>
      <c r="H26" s="11"/>
      <c r="I26" s="11"/>
      <c r="J26" s="11"/>
      <c r="K26" s="11"/>
      <c r="L26" s="11"/>
      <c r="M26" s="11"/>
      <c r="N26"/>
      <c r="O26"/>
      <c r="P26"/>
      <c r="Q26"/>
      <c r="R26"/>
      <c r="S26"/>
      <c r="T26"/>
      <c r="U26"/>
      <c r="V26"/>
      <c r="W26"/>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row>
    <row r="27" spans="1:45" ht="20.149999999999999" customHeight="1" x14ac:dyDescent="0.3">
      <c r="A27" s="615"/>
      <c r="B27" s="329"/>
      <c r="C27" s="6"/>
      <c r="D27" s="19"/>
      <c r="E27" s="17"/>
      <c r="F27"/>
      <c r="G27" s="11"/>
      <c r="H27" s="11"/>
      <c r="I27" s="11"/>
      <c r="J27" s="11"/>
      <c r="K27" s="11"/>
      <c r="L27" s="11"/>
      <c r="M27" s="11"/>
      <c r="N27"/>
      <c r="O27"/>
      <c r="P27"/>
      <c r="Q27"/>
      <c r="R27"/>
      <c r="S27"/>
      <c r="T27"/>
      <c r="U27"/>
      <c r="V27"/>
      <c r="W27"/>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29"/>
    </row>
    <row r="28" spans="1:45" ht="20.149999999999999" customHeight="1" x14ac:dyDescent="0.3">
      <c r="A28" s="615"/>
      <c r="B28" s="324"/>
      <c r="C28" s="6"/>
      <c r="D28" s="19"/>
      <c r="E28" s="17"/>
      <c r="F28"/>
      <c r="G28" s="11"/>
      <c r="H28" s="11"/>
      <c r="I28" s="11"/>
      <c r="J28" s="11"/>
      <c r="K28" s="11"/>
      <c r="L28" s="11"/>
      <c r="M28" s="11"/>
      <c r="N28"/>
      <c r="O28"/>
      <c r="P28"/>
      <c r="Q28"/>
      <c r="R28"/>
      <c r="S28"/>
      <c r="T28"/>
      <c r="U28"/>
      <c r="V28"/>
      <c r="W28"/>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row>
    <row r="29" spans="1:45" ht="20.149999999999999" customHeight="1" x14ac:dyDescent="0.3">
      <c r="A29" s="615"/>
      <c r="B29" s="329"/>
      <c r="C29" s="6"/>
      <c r="D29" s="19"/>
      <c r="E29" s="17"/>
      <c r="F29"/>
      <c r="G29" s="11"/>
      <c r="H29" s="11"/>
      <c r="I29" s="11"/>
      <c r="J29" s="11"/>
      <c r="K29" s="11"/>
      <c r="L29" s="11"/>
      <c r="M29" s="11"/>
      <c r="N29"/>
      <c r="O29"/>
      <c r="P29"/>
      <c r="Q29"/>
      <c r="R29"/>
      <c r="S29"/>
      <c r="T29"/>
      <c r="U29"/>
      <c r="V29"/>
      <c r="W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row>
    <row r="30" spans="1:45" s="3" customFormat="1" ht="20.149999999999999" customHeight="1" x14ac:dyDescent="0.3">
      <c r="A30" s="615"/>
      <c r="B30" s="329"/>
      <c r="C30" s="6"/>
      <c r="D30" s="19"/>
      <c r="E30" s="17"/>
      <c r="F30"/>
      <c r="G30" s="11"/>
      <c r="H30" s="11"/>
      <c r="I30" s="11"/>
      <c r="J30" s="11"/>
      <c r="K30" s="11"/>
      <c r="L30" s="11"/>
      <c r="M30" s="11"/>
      <c r="N30"/>
      <c r="O30"/>
      <c r="P30"/>
      <c r="Q30"/>
      <c r="R30"/>
      <c r="S30"/>
      <c r="T30"/>
      <c r="U30"/>
      <c r="V30"/>
      <c r="W30"/>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row>
    <row r="31" spans="1:45" s="3" customFormat="1" ht="20.149999999999999" customHeight="1" x14ac:dyDescent="0.3">
      <c r="A31" s="615"/>
      <c r="B31" s="329"/>
      <c r="C31" s="6"/>
      <c r="D31" s="19"/>
      <c r="E31" s="20"/>
      <c r="F31"/>
      <c r="G31" s="11"/>
      <c r="H31" s="11"/>
      <c r="I31" s="11"/>
      <c r="J31" s="11"/>
      <c r="K31" s="11"/>
      <c r="L31" s="11"/>
      <c r="M31" s="11"/>
      <c r="N31"/>
      <c r="O31"/>
      <c r="P31"/>
      <c r="Q31"/>
      <c r="R31"/>
      <c r="S31"/>
      <c r="T31"/>
      <c r="U31"/>
      <c r="V31"/>
      <c r="W31"/>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row>
    <row r="32" spans="1:45" s="3" customFormat="1" ht="20.149999999999999" customHeight="1" x14ac:dyDescent="0.3">
      <c r="A32" s="615"/>
      <c r="B32" s="329"/>
      <c r="C32" s="6"/>
      <c r="D32" s="18"/>
      <c r="E32" s="8"/>
      <c r="F32" s="9"/>
      <c r="G32" s="10"/>
      <c r="H32" s="10"/>
      <c r="I32" s="9"/>
      <c r="J32" s="11"/>
      <c r="K32" s="11"/>
      <c r="L32" s="11"/>
      <c r="M32" s="11"/>
      <c r="N32" s="12"/>
      <c r="O32"/>
      <c r="P32" s="9"/>
      <c r="Q32" s="9"/>
      <c r="R32" s="9"/>
      <c r="S32" s="12"/>
      <c r="T32" s="12"/>
      <c r="U32" s="12"/>
      <c r="V32" s="12"/>
      <c r="W32" s="12"/>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row>
    <row r="33" spans="1:45" s="3" customFormat="1" ht="20.149999999999999" customHeight="1" x14ac:dyDescent="0.3">
      <c r="A33" s="615"/>
      <c r="B33" s="329"/>
      <c r="C33" s="6"/>
      <c r="D33" s="8"/>
      <c r="E33" s="8"/>
      <c r="F33" s="9"/>
      <c r="G33" s="10"/>
      <c r="H33" s="10"/>
      <c r="I33" s="9"/>
      <c r="J33" s="11"/>
      <c r="K33" s="11"/>
      <c r="L33" s="11"/>
      <c r="M33" s="11"/>
      <c r="N33"/>
      <c r="O33"/>
      <c r="P33" s="9"/>
      <c r="Q33" s="9"/>
      <c r="R33" s="9"/>
      <c r="S33" s="12"/>
      <c r="T33" s="12"/>
      <c r="U33" s="12"/>
      <c r="V33" s="12"/>
      <c r="W33" s="12"/>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row>
    <row r="34" spans="1:45" s="3" customFormat="1" ht="20.149999999999999" customHeight="1" x14ac:dyDescent="0.3">
      <c r="A34" s="615"/>
      <c r="B34" s="329"/>
      <c r="C34" s="6"/>
      <c r="D34" s="19"/>
      <c r="E34" s="13"/>
      <c r="F34" s="14"/>
      <c r="G34" s="15"/>
      <c r="H34" s="15"/>
      <c r="I34" s="15"/>
      <c r="J34" s="15"/>
      <c r="K34" s="15"/>
      <c r="L34" s="15"/>
      <c r="M34" s="15"/>
      <c r="N34" s="16"/>
      <c r="O34"/>
      <c r="P34"/>
      <c r="Q34" s="16"/>
      <c r="R34"/>
      <c r="S34" s="16"/>
      <c r="T34"/>
      <c r="U34"/>
      <c r="V34" s="16"/>
      <c r="W34"/>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row>
    <row r="35" spans="1:45" s="3" customFormat="1" ht="20.149999999999999" customHeight="1" x14ac:dyDescent="0.3">
      <c r="A35" s="615"/>
      <c r="B35" s="329"/>
      <c r="C35" s="6"/>
      <c r="D35" s="19"/>
      <c r="E35" s="13"/>
      <c r="F35" s="16"/>
      <c r="G35" s="15"/>
      <c r="H35" s="15"/>
      <c r="I35" s="15"/>
      <c r="J35" s="15"/>
      <c r="K35" s="15"/>
      <c r="L35" s="11"/>
      <c r="M35" s="11"/>
      <c r="N35" s="13"/>
      <c r="O35" s="13"/>
      <c r="P35" s="13"/>
      <c r="Q35" s="16"/>
      <c r="R35"/>
      <c r="S35" s="13"/>
      <c r="T35" s="13"/>
      <c r="U35" s="13"/>
      <c r="V35" s="16"/>
      <c r="W35"/>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row>
    <row r="36" spans="1:45" s="3" customFormat="1" ht="20.149999999999999" customHeight="1" x14ac:dyDescent="0.3">
      <c r="A36" s="615"/>
      <c r="B36" s="329"/>
      <c r="C36" s="6"/>
      <c r="D36" s="19"/>
      <c r="E36" s="13"/>
      <c r="F36" s="16"/>
      <c r="G36" s="15"/>
      <c r="H36" s="15"/>
      <c r="I36" s="15"/>
      <c r="J36" s="15"/>
      <c r="K36" s="15"/>
      <c r="L36" s="11"/>
      <c r="M36" s="11"/>
      <c r="N36" s="13"/>
      <c r="O36" s="13"/>
      <c r="P36" s="13"/>
      <c r="Q36" s="16"/>
      <c r="R36"/>
      <c r="S36" s="13"/>
      <c r="T36" s="13"/>
      <c r="U36" s="13"/>
      <c r="V36" s="16"/>
      <c r="W36"/>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row>
    <row r="37" spans="1:45" s="3" customFormat="1" ht="20.149999999999999" customHeight="1" x14ac:dyDescent="0.3">
      <c r="A37" s="615"/>
      <c r="B37" s="329"/>
      <c r="C37" s="6"/>
      <c r="D37" s="19"/>
      <c r="E37" s="13"/>
      <c r="F37" s="16"/>
      <c r="G37" s="15"/>
      <c r="H37" s="15"/>
      <c r="I37" s="15"/>
      <c r="J37" s="15"/>
      <c r="K37" s="15"/>
      <c r="L37" s="11"/>
      <c r="M37" s="11"/>
      <c r="N37" s="13"/>
      <c r="O37" s="13"/>
      <c r="P37" s="13"/>
      <c r="Q37" s="16"/>
      <c r="R37"/>
      <c r="S37" s="13"/>
      <c r="T37" s="13"/>
      <c r="U37" s="13"/>
      <c r="V37" s="16"/>
      <c r="W37"/>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row>
    <row r="38" spans="1:45" s="3" customFormat="1" ht="20.149999999999999" customHeight="1" x14ac:dyDescent="0.3">
      <c r="A38" s="615"/>
      <c r="B38" s="329"/>
      <c r="C38" s="6"/>
      <c r="D38" s="19"/>
      <c r="E38" s="13"/>
      <c r="F38" s="16"/>
      <c r="G38" s="15"/>
      <c r="H38" s="15"/>
      <c r="I38" s="15"/>
      <c r="J38" s="15"/>
      <c r="K38" s="15"/>
      <c r="L38" s="11"/>
      <c r="M38" s="11"/>
      <c r="N38" s="13"/>
      <c r="O38" s="13"/>
      <c r="P38" s="13"/>
      <c r="Q38" s="16"/>
      <c r="R38"/>
      <c r="S38" s="13"/>
      <c r="T38" s="13"/>
      <c r="U38" s="13"/>
      <c r="V38" s="16"/>
      <c r="W38"/>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row>
    <row r="39" spans="1:45" s="3" customFormat="1" ht="20.149999999999999" customHeight="1" x14ac:dyDescent="0.3">
      <c r="A39" s="615"/>
      <c r="B39" s="329"/>
      <c r="C39" s="6"/>
      <c r="D39" s="19"/>
      <c r="E39" s="13"/>
      <c r="F39" s="16"/>
      <c r="G39" s="15"/>
      <c r="H39" s="15"/>
      <c r="I39" s="15"/>
      <c r="J39" s="15"/>
      <c r="K39" s="15"/>
      <c r="L39" s="11"/>
      <c r="M39" s="11"/>
      <c r="N39" s="13"/>
      <c r="O39" s="13"/>
      <c r="P39" s="13"/>
      <c r="Q39" s="16"/>
      <c r="R39"/>
      <c r="S39" s="13"/>
      <c r="T39" s="13"/>
      <c r="U39" s="13"/>
      <c r="V39" s="16"/>
      <c r="W3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row>
    <row r="40" spans="1:45" s="3" customFormat="1" ht="20.149999999999999" customHeight="1" x14ac:dyDescent="0.3">
      <c r="A40" s="615"/>
      <c r="B40" s="329"/>
      <c r="C40" s="6"/>
      <c r="D40" s="19"/>
      <c r="E40" s="13"/>
      <c r="F40" s="16"/>
      <c r="G40" s="11"/>
      <c r="H40" s="11"/>
      <c r="I40" s="11"/>
      <c r="J40" s="11"/>
      <c r="K40" s="11"/>
      <c r="L40" s="11"/>
      <c r="M40" s="11"/>
      <c r="N40" s="13"/>
      <c r="O40" s="13"/>
      <c r="P40" s="13"/>
      <c r="Q40" s="16"/>
      <c r="R40"/>
      <c r="S40" s="13"/>
      <c r="T40" s="13"/>
      <c r="U40" s="13"/>
      <c r="V40" s="16"/>
      <c r="W40"/>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row>
    <row r="41" spans="1:45" s="3" customFormat="1" ht="20.149999999999999" customHeight="1" x14ac:dyDescent="0.3">
      <c r="A41" s="615"/>
      <c r="B41" s="329"/>
      <c r="C41" s="6"/>
      <c r="D41" s="19"/>
      <c r="E41" s="13"/>
      <c r="F41" s="16"/>
      <c r="G41" s="11"/>
      <c r="H41" s="11"/>
      <c r="I41" s="11"/>
      <c r="J41" s="11"/>
      <c r="K41" s="11"/>
      <c r="L41" s="11"/>
      <c r="M41" s="11"/>
      <c r="N41" s="13"/>
      <c r="O41" s="13"/>
      <c r="P41" s="13"/>
      <c r="Q41" s="16"/>
      <c r="R41"/>
      <c r="S41" s="13"/>
      <c r="T41" s="13"/>
      <c r="U41" s="13"/>
      <c r="V41" s="16"/>
      <c r="W41"/>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row>
    <row r="42" spans="1:45" s="3" customFormat="1" ht="20.149999999999999" customHeight="1" x14ac:dyDescent="0.3">
      <c r="A42" s="615"/>
      <c r="B42" s="329"/>
      <c r="C42" s="6"/>
      <c r="D42" s="19"/>
      <c r="E42" s="13"/>
      <c r="F42" s="16"/>
      <c r="G42" s="11"/>
      <c r="H42" s="11"/>
      <c r="I42" s="11"/>
      <c r="J42" s="11"/>
      <c r="K42" s="11"/>
      <c r="L42" s="11"/>
      <c r="M42" s="11"/>
      <c r="N42" s="13"/>
      <c r="O42" s="13"/>
      <c r="P42" s="13"/>
      <c r="Q42" s="16"/>
      <c r="R42"/>
      <c r="S42" s="13"/>
      <c r="T42" s="13"/>
      <c r="U42" s="13"/>
      <c r="V42" s="16"/>
      <c r="W42"/>
      <c r="X42" s="329"/>
      <c r="Y42" s="329"/>
      <c r="Z42" s="329"/>
      <c r="AA42" s="329"/>
      <c r="AB42" s="329"/>
      <c r="AC42" s="329"/>
      <c r="AD42" s="329"/>
      <c r="AE42" s="329"/>
      <c r="AF42" s="329"/>
      <c r="AG42" s="329"/>
      <c r="AH42" s="329"/>
      <c r="AI42" s="329"/>
      <c r="AJ42" s="329"/>
      <c r="AK42" s="329"/>
      <c r="AL42" s="329"/>
      <c r="AM42" s="329"/>
      <c r="AN42" s="329"/>
      <c r="AO42" s="329"/>
      <c r="AP42" s="329"/>
      <c r="AQ42" s="329"/>
      <c r="AR42" s="329"/>
      <c r="AS42" s="329"/>
    </row>
    <row r="43" spans="1:45" s="3" customFormat="1" ht="20.149999999999999" customHeight="1" x14ac:dyDescent="0.3">
      <c r="A43" s="615"/>
      <c r="B43" s="329"/>
      <c r="C43" s="6"/>
      <c r="D43" s="19"/>
      <c r="E43" s="17"/>
      <c r="F43"/>
      <c r="G43" s="11"/>
      <c r="H43" s="11"/>
      <c r="I43" s="11"/>
      <c r="J43" s="11"/>
      <c r="K43" s="11"/>
      <c r="L43" s="11"/>
      <c r="M43" s="11"/>
      <c r="N43"/>
      <c r="O43"/>
      <c r="P43"/>
      <c r="Q43"/>
      <c r="R43"/>
      <c r="S43"/>
      <c r="T43"/>
      <c r="U43"/>
      <c r="V43"/>
      <c r="W43"/>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row>
    <row r="44" spans="1:45" s="3" customFormat="1" ht="20.149999999999999" customHeight="1" x14ac:dyDescent="0.3">
      <c r="A44" s="615"/>
      <c r="B44" s="329"/>
      <c r="C44" s="6"/>
      <c r="D44" s="19"/>
      <c r="E44" s="17"/>
      <c r="F44"/>
      <c r="G44" s="11"/>
      <c r="H44" s="11"/>
      <c r="I44" s="11"/>
      <c r="J44" s="11"/>
      <c r="K44" s="11"/>
      <c r="L44" s="11"/>
      <c r="M44" s="11"/>
      <c r="N44"/>
      <c r="O44"/>
      <c r="P44"/>
      <c r="Q44"/>
      <c r="R44"/>
      <c r="S44"/>
      <c r="T44"/>
      <c r="U44"/>
      <c r="V44"/>
      <c r="W44"/>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row>
    <row r="45" spans="1:45" s="3" customFormat="1" ht="20.149999999999999" customHeight="1" x14ac:dyDescent="0.3">
      <c r="A45" s="615"/>
      <c r="B45" s="329"/>
      <c r="C45" s="6"/>
      <c r="D45" s="19"/>
      <c r="E45" s="17"/>
      <c r="F45"/>
      <c r="G45" s="11"/>
      <c r="H45" s="11"/>
      <c r="I45" s="11"/>
      <c r="J45" s="11"/>
      <c r="K45" s="11"/>
      <c r="L45" s="11"/>
      <c r="M45" s="11"/>
      <c r="N45"/>
      <c r="O45"/>
      <c r="P45"/>
      <c r="Q45"/>
      <c r="R45"/>
      <c r="S45"/>
      <c r="T45"/>
      <c r="U45"/>
      <c r="V45"/>
      <c r="W45"/>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row>
    <row r="46" spans="1:45" ht="20.149999999999999" customHeight="1" x14ac:dyDescent="0.3">
      <c r="A46" s="615"/>
      <c r="B46" s="329"/>
      <c r="C46" s="6"/>
      <c r="D46" s="19"/>
      <c r="E46" s="17"/>
      <c r="F46"/>
      <c r="G46" s="11"/>
      <c r="H46" s="11"/>
      <c r="I46" s="11"/>
      <c r="J46" s="11"/>
      <c r="K46" s="11"/>
      <c r="L46" s="11"/>
      <c r="M46" s="11"/>
      <c r="N46"/>
      <c r="O46"/>
      <c r="P46"/>
      <c r="Q46"/>
      <c r="R46"/>
      <c r="S46"/>
      <c r="T46"/>
      <c r="U46"/>
      <c r="V46"/>
      <c r="W46"/>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row>
    <row r="47" spans="1:45" ht="20.149999999999999" customHeight="1" x14ac:dyDescent="0.3">
      <c r="A47" s="615"/>
      <c r="B47" s="329"/>
      <c r="C47" s="6"/>
      <c r="D47" s="19"/>
      <c r="E47" s="17"/>
      <c r="F47"/>
      <c r="G47" s="11"/>
      <c r="H47" s="11"/>
      <c r="I47" s="11"/>
      <c r="J47" s="11"/>
      <c r="K47" s="11"/>
      <c r="L47" s="11"/>
      <c r="M47" s="11"/>
      <c r="N47"/>
      <c r="O47"/>
      <c r="P47"/>
      <c r="Q47"/>
      <c r="R47"/>
      <c r="S47"/>
      <c r="T47"/>
      <c r="U47"/>
      <c r="V47"/>
      <c r="W47"/>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row>
    <row r="48" spans="1:45" ht="20.149999999999999" customHeight="1" x14ac:dyDescent="0.3">
      <c r="A48" s="615"/>
      <c r="B48" s="329"/>
      <c r="C48" s="6"/>
      <c r="D48" s="19"/>
      <c r="E48" s="17"/>
      <c r="F48"/>
      <c r="G48" s="11"/>
      <c r="H48" s="11"/>
      <c r="I48" s="11"/>
      <c r="J48" s="11"/>
      <c r="K48" s="11"/>
      <c r="L48" s="11"/>
      <c r="M48" s="11"/>
      <c r="N48"/>
      <c r="O48"/>
      <c r="P48"/>
      <c r="Q48"/>
      <c r="R48"/>
      <c r="S48"/>
      <c r="T48"/>
      <c r="U48"/>
      <c r="V48"/>
      <c r="W48"/>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row>
    <row r="49" spans="1:45" s="3" customFormat="1" ht="20.149999999999999" customHeight="1" x14ac:dyDescent="0.3">
      <c r="A49" s="615"/>
      <c r="B49" s="329"/>
      <c r="C49" s="6"/>
      <c r="D49" s="19"/>
      <c r="E49" s="17"/>
      <c r="F49"/>
      <c r="G49" s="11"/>
      <c r="H49" s="11"/>
      <c r="I49" s="11"/>
      <c r="J49" s="11"/>
      <c r="K49" s="11"/>
      <c r="L49" s="11"/>
      <c r="M49" s="11"/>
      <c r="N49"/>
      <c r="O49"/>
      <c r="P49"/>
      <c r="Q49"/>
      <c r="R49"/>
      <c r="S49"/>
      <c r="T49"/>
      <c r="U49"/>
      <c r="V49"/>
      <c r="W4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row>
    <row r="50" spans="1:45" s="3" customFormat="1" ht="20.149999999999999" customHeight="1" x14ac:dyDescent="0.3">
      <c r="A50" s="615"/>
      <c r="B50" s="329"/>
      <c r="C50" s="6"/>
      <c r="D50" s="19"/>
      <c r="E50" s="20"/>
      <c r="F50"/>
      <c r="G50" s="11"/>
      <c r="H50" s="11"/>
      <c r="I50" s="11"/>
      <c r="J50" s="11"/>
      <c r="K50" s="11"/>
      <c r="L50" s="11"/>
      <c r="M50" s="11"/>
      <c r="N50"/>
      <c r="O50"/>
      <c r="P50"/>
      <c r="Q50"/>
      <c r="R50"/>
      <c r="S50"/>
      <c r="T50"/>
      <c r="U50"/>
      <c r="V50"/>
      <c r="W50"/>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row>
    <row r="51" spans="1:45" s="3" customFormat="1" ht="20.149999999999999" customHeight="1" x14ac:dyDescent="0.3">
      <c r="A51" s="615"/>
      <c r="B51" s="329"/>
      <c r="C51" s="6" t="s">
        <v>105</v>
      </c>
      <c r="D51" s="625"/>
      <c r="E51" s="625"/>
      <c r="F51" s="625"/>
      <c r="G51" s="625"/>
      <c r="H51" s="625"/>
      <c r="I51" s="625"/>
      <c r="J51" s="625"/>
      <c r="K51" s="625"/>
      <c r="L51" s="625"/>
      <c r="M51" s="625"/>
      <c r="N51" s="625"/>
      <c r="O51" s="625"/>
      <c r="P51" s="625"/>
      <c r="Q51" s="625"/>
      <c r="R51" s="625"/>
      <c r="S51" s="625"/>
      <c r="T51" s="625"/>
      <c r="U51" s="625"/>
      <c r="V51" s="625"/>
      <c r="W51" s="625"/>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row>
    <row r="52" spans="1:45" s="2" customFormat="1" ht="99.9" customHeight="1" x14ac:dyDescent="0.3">
      <c r="A52" s="615"/>
      <c r="B52" s="329"/>
      <c r="C52" s="6" t="s">
        <v>105</v>
      </c>
      <c r="D52" s="626" t="str">
        <f>D10</f>
        <v>Overzicht reserveringen</v>
      </c>
      <c r="E52" s="626"/>
      <c r="F52" s="626"/>
      <c r="G52" s="626"/>
      <c r="H52" s="626"/>
      <c r="I52" s="626"/>
      <c r="J52" s="626"/>
      <c r="K52" s="626"/>
      <c r="L52" s="626"/>
      <c r="M52" s="626"/>
      <c r="N52" s="626"/>
      <c r="O52" s="626"/>
      <c r="P52" s="626"/>
      <c r="Q52" s="626"/>
      <c r="R52" s="626"/>
      <c r="S52" s="626"/>
      <c r="T52" s="626"/>
      <c r="U52" s="626"/>
      <c r="V52" s="626"/>
      <c r="W52" s="626"/>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row>
    <row r="53" spans="1:45" s="3" customFormat="1" ht="20.149999999999999" customHeight="1" x14ac:dyDescent="0.3">
      <c r="A53" s="329"/>
      <c r="B53" s="329"/>
      <c r="C53" s="6"/>
      <c r="D53" s="18"/>
      <c r="E53" s="8"/>
      <c r="F53" s="9"/>
      <c r="G53" s="10"/>
      <c r="H53" s="10"/>
      <c r="I53" s="9"/>
      <c r="J53" s="11"/>
      <c r="K53" s="11"/>
      <c r="L53" s="11"/>
      <c r="M53" s="11"/>
      <c r="N53" s="12"/>
      <c r="O53"/>
      <c r="P53" s="9"/>
      <c r="Q53" s="9"/>
      <c r="R53" s="9"/>
      <c r="S53" s="12"/>
      <c r="T53" s="12"/>
      <c r="U53" s="12"/>
      <c r="V53" s="12"/>
      <c r="W53" s="12"/>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row>
    <row r="54" spans="1:45" s="3" customFormat="1" ht="20.149999999999999" customHeight="1" x14ac:dyDescent="0.3">
      <c r="A54" s="329"/>
      <c r="B54" s="329"/>
      <c r="C54" s="6"/>
      <c r="D54" s="8"/>
      <c r="E54" s="8"/>
      <c r="F54" s="9"/>
      <c r="G54" s="10"/>
      <c r="H54" s="10"/>
      <c r="I54" s="9"/>
      <c r="J54" s="11"/>
      <c r="K54" s="11"/>
      <c r="L54" s="11"/>
      <c r="M54" s="11"/>
      <c r="N54"/>
      <c r="O54"/>
      <c r="P54" s="9"/>
      <c r="Q54" s="9"/>
      <c r="R54" s="9"/>
      <c r="S54" s="12"/>
      <c r="T54" s="12"/>
      <c r="U54" s="12"/>
      <c r="V54" s="12"/>
      <c r="W54" s="12"/>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row>
    <row r="55" spans="1:45" s="3" customFormat="1" ht="20.149999999999999" customHeight="1" x14ac:dyDescent="0.3">
      <c r="A55" s="329"/>
      <c r="B55" s="329"/>
      <c r="C55" s="6"/>
      <c r="D55" s="19"/>
      <c r="E55" s="13"/>
      <c r="F55" s="14"/>
      <c r="G55" s="15"/>
      <c r="H55" s="15"/>
      <c r="I55" s="15"/>
      <c r="J55" s="15"/>
      <c r="K55" s="15"/>
      <c r="L55" s="15"/>
      <c r="M55" s="15"/>
      <c r="N55" s="16"/>
      <c r="O55"/>
      <c r="P55"/>
      <c r="Q55" s="16"/>
      <c r="R55"/>
      <c r="S55" s="16"/>
      <c r="T55"/>
      <c r="U55"/>
      <c r="V55" s="16"/>
      <c r="W55"/>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row>
    <row r="56" spans="1:45" s="3" customFormat="1" ht="20.149999999999999" customHeight="1" x14ac:dyDescent="0.3">
      <c r="A56" s="329"/>
      <c r="B56" s="329"/>
      <c r="C56" s="6"/>
      <c r="D56" s="19"/>
      <c r="E56" s="13"/>
      <c r="F56" s="16"/>
      <c r="G56" s="15"/>
      <c r="H56" s="15"/>
      <c r="I56" s="15"/>
      <c r="J56" s="15"/>
      <c r="K56" s="15"/>
      <c r="L56" s="11"/>
      <c r="M56" s="11"/>
      <c r="N56" s="13"/>
      <c r="O56" s="13"/>
      <c r="P56" s="13"/>
      <c r="Q56" s="16"/>
      <c r="R56"/>
      <c r="S56" s="13"/>
      <c r="T56" s="13"/>
      <c r="U56" s="13"/>
      <c r="V56" s="16"/>
      <c r="W56"/>
      <c r="X56" s="329"/>
      <c r="Y56" s="329"/>
      <c r="Z56" s="329"/>
      <c r="AA56" s="329"/>
      <c r="AB56" s="329"/>
      <c r="AC56" s="329"/>
      <c r="AD56" s="329"/>
      <c r="AE56" s="329"/>
      <c r="AF56" s="329"/>
      <c r="AG56" s="329"/>
      <c r="AH56" s="329"/>
      <c r="AI56" s="329"/>
      <c r="AJ56" s="329"/>
      <c r="AK56" s="329"/>
      <c r="AL56" s="329"/>
      <c r="AM56" s="329"/>
      <c r="AN56" s="329"/>
      <c r="AO56" s="329"/>
      <c r="AP56" s="329"/>
      <c r="AQ56" s="329"/>
      <c r="AR56" s="329"/>
      <c r="AS56" s="329"/>
    </row>
    <row r="57" spans="1:45" s="3" customFormat="1" ht="20.149999999999999" customHeight="1" x14ac:dyDescent="0.3">
      <c r="A57" s="329"/>
      <c r="B57" s="329"/>
      <c r="C57" s="6"/>
      <c r="D57" s="19"/>
      <c r="E57" s="13"/>
      <c r="F57" s="16"/>
      <c r="G57" s="15"/>
      <c r="H57" s="15"/>
      <c r="I57" s="15"/>
      <c r="J57" s="15"/>
      <c r="K57" s="15"/>
      <c r="L57" s="11"/>
      <c r="M57" s="11"/>
      <c r="N57" s="13"/>
      <c r="O57" s="13"/>
      <c r="P57" s="13"/>
      <c r="Q57" s="16"/>
      <c r="R57"/>
      <c r="S57" s="13"/>
      <c r="T57" s="13"/>
      <c r="U57" s="13"/>
      <c r="V57" s="16"/>
      <c r="W57"/>
      <c r="X57" s="329"/>
      <c r="Y57" s="329"/>
      <c r="Z57" s="329"/>
      <c r="AA57" s="329"/>
      <c r="AB57" s="329"/>
      <c r="AC57" s="329"/>
      <c r="AD57" s="329"/>
      <c r="AE57" s="329"/>
      <c r="AF57" s="329"/>
      <c r="AG57" s="329"/>
      <c r="AH57" s="329"/>
      <c r="AI57" s="329"/>
      <c r="AJ57" s="329"/>
      <c r="AK57" s="329"/>
      <c r="AL57" s="329"/>
      <c r="AM57" s="329"/>
      <c r="AN57" s="329"/>
      <c r="AO57" s="329"/>
      <c r="AP57" s="329"/>
      <c r="AQ57" s="329"/>
      <c r="AR57" s="329"/>
      <c r="AS57" s="329"/>
    </row>
    <row r="58" spans="1:45" s="3" customFormat="1" ht="20.149999999999999" customHeight="1" x14ac:dyDescent="0.3">
      <c r="A58" s="329"/>
      <c r="B58" s="329"/>
      <c r="C58" s="6"/>
      <c r="D58" s="19"/>
      <c r="E58" s="13"/>
      <c r="F58" s="16"/>
      <c r="G58" s="15"/>
      <c r="H58" s="15"/>
      <c r="I58" s="15"/>
      <c r="J58" s="15"/>
      <c r="K58" s="15"/>
      <c r="L58" s="11"/>
      <c r="M58" s="11"/>
      <c r="N58" s="13"/>
      <c r="O58" s="13"/>
      <c r="P58" s="13"/>
      <c r="Q58" s="16"/>
      <c r="R58"/>
      <c r="S58" s="13"/>
      <c r="T58" s="13"/>
      <c r="U58" s="13"/>
      <c r="V58" s="16"/>
      <c r="W58"/>
      <c r="X58" s="329"/>
      <c r="Y58" s="329"/>
      <c r="Z58" s="329"/>
      <c r="AA58" s="329"/>
      <c r="AB58" s="329"/>
      <c r="AC58" s="329"/>
      <c r="AD58" s="329"/>
      <c r="AE58" s="329"/>
      <c r="AF58" s="329"/>
      <c r="AG58" s="329"/>
      <c r="AH58" s="329"/>
      <c r="AI58" s="329"/>
      <c r="AJ58" s="329"/>
      <c r="AK58" s="329"/>
      <c r="AL58" s="329"/>
      <c r="AM58" s="329"/>
      <c r="AN58" s="329"/>
      <c r="AO58" s="329"/>
      <c r="AP58" s="329"/>
      <c r="AQ58" s="329"/>
      <c r="AR58" s="329"/>
      <c r="AS58" s="329"/>
    </row>
    <row r="59" spans="1:45" s="3" customFormat="1" ht="20.149999999999999" customHeight="1" x14ac:dyDescent="0.3">
      <c r="A59" s="329"/>
      <c r="B59" s="329"/>
      <c r="C59" s="6"/>
      <c r="D59" s="19"/>
      <c r="E59" s="13"/>
      <c r="F59" s="16"/>
      <c r="G59" s="15"/>
      <c r="H59" s="15"/>
      <c r="I59" s="15"/>
      <c r="J59" s="15"/>
      <c r="K59" s="15"/>
      <c r="L59" s="11"/>
      <c r="M59" s="11"/>
      <c r="N59" s="13"/>
      <c r="O59" s="13"/>
      <c r="P59" s="13"/>
      <c r="Q59" s="16"/>
      <c r="R59"/>
      <c r="S59" s="13"/>
      <c r="T59" s="13"/>
      <c r="U59" s="13"/>
      <c r="V59" s="16"/>
      <c r="W59"/>
      <c r="X59" s="329"/>
      <c r="Y59" s="329"/>
      <c r="Z59" s="329"/>
      <c r="AA59" s="329"/>
      <c r="AB59" s="329"/>
      <c r="AC59" s="329"/>
      <c r="AD59" s="329"/>
      <c r="AE59" s="329"/>
      <c r="AF59" s="329"/>
      <c r="AG59" s="329"/>
      <c r="AH59" s="329"/>
      <c r="AI59" s="329"/>
      <c r="AJ59" s="329"/>
      <c r="AK59" s="329"/>
      <c r="AL59" s="329"/>
      <c r="AM59" s="329"/>
      <c r="AN59" s="329"/>
      <c r="AO59" s="329"/>
      <c r="AP59" s="329"/>
      <c r="AQ59" s="329"/>
      <c r="AR59" s="329"/>
      <c r="AS59" s="329"/>
    </row>
    <row r="60" spans="1:45" s="3" customFormat="1" ht="20.149999999999999" customHeight="1" x14ac:dyDescent="0.3">
      <c r="A60" s="329"/>
      <c r="B60" s="329"/>
      <c r="C60" s="6"/>
      <c r="D60" s="19"/>
      <c r="E60" s="13"/>
      <c r="F60" s="16"/>
      <c r="G60" s="15"/>
      <c r="H60" s="15"/>
      <c r="I60" s="15"/>
      <c r="J60" s="15"/>
      <c r="K60" s="15"/>
      <c r="L60" s="11"/>
      <c r="M60" s="11"/>
      <c r="N60" s="13"/>
      <c r="O60" s="13"/>
      <c r="P60" s="13"/>
      <c r="Q60" s="16"/>
      <c r="R60"/>
      <c r="S60" s="13"/>
      <c r="T60" s="13"/>
      <c r="U60" s="13"/>
      <c r="V60" s="16"/>
      <c r="W60"/>
      <c r="X60" s="329"/>
      <c r="Y60" s="329"/>
      <c r="Z60" s="329"/>
      <c r="AA60" s="329"/>
      <c r="AB60" s="329"/>
      <c r="AC60" s="329"/>
      <c r="AD60" s="329"/>
      <c r="AE60" s="329"/>
      <c r="AF60" s="329"/>
      <c r="AG60" s="329"/>
      <c r="AH60" s="329"/>
      <c r="AI60" s="329"/>
      <c r="AJ60" s="329"/>
      <c r="AK60" s="329"/>
      <c r="AL60" s="329"/>
      <c r="AM60" s="329"/>
      <c r="AN60" s="329"/>
      <c r="AO60" s="329"/>
      <c r="AP60" s="329"/>
      <c r="AQ60" s="329"/>
      <c r="AR60" s="329"/>
      <c r="AS60" s="329"/>
    </row>
    <row r="61" spans="1:45" s="3" customFormat="1" ht="20.149999999999999" customHeight="1" x14ac:dyDescent="0.3">
      <c r="A61" s="329"/>
      <c r="B61" s="329"/>
      <c r="C61" s="6"/>
      <c r="D61" s="19"/>
      <c r="E61" s="13"/>
      <c r="F61" s="16"/>
      <c r="G61" s="11"/>
      <c r="H61" s="11"/>
      <c r="I61" s="11"/>
      <c r="J61" s="11"/>
      <c r="K61" s="11"/>
      <c r="L61" s="11"/>
      <c r="M61" s="11"/>
      <c r="N61" s="13"/>
      <c r="O61" s="13"/>
      <c r="P61" s="13"/>
      <c r="Q61" s="16"/>
      <c r="R61"/>
      <c r="S61" s="13"/>
      <c r="T61" s="13"/>
      <c r="U61" s="13"/>
      <c r="V61" s="16"/>
      <c r="W61"/>
      <c r="X61" s="329"/>
      <c r="Y61" s="329"/>
      <c r="Z61" s="329"/>
      <c r="AA61" s="329"/>
      <c r="AB61" s="329"/>
      <c r="AC61" s="329"/>
      <c r="AD61" s="329"/>
      <c r="AE61" s="329"/>
      <c r="AF61" s="329"/>
      <c r="AG61" s="329"/>
      <c r="AH61" s="329"/>
      <c r="AI61" s="329"/>
      <c r="AJ61" s="329"/>
      <c r="AK61" s="329"/>
      <c r="AL61" s="329"/>
      <c r="AM61" s="329"/>
      <c r="AN61" s="329"/>
      <c r="AO61" s="329"/>
      <c r="AP61" s="329"/>
      <c r="AQ61" s="329"/>
      <c r="AR61" s="329"/>
      <c r="AS61" s="329"/>
    </row>
    <row r="62" spans="1:45" s="3" customFormat="1" ht="20.149999999999999" customHeight="1" x14ac:dyDescent="0.3">
      <c r="A62" s="329"/>
      <c r="B62" s="329"/>
      <c r="C62" s="6"/>
      <c r="D62" s="19"/>
      <c r="E62" s="13"/>
      <c r="F62" s="16"/>
      <c r="G62" s="11"/>
      <c r="H62" s="11"/>
      <c r="I62" s="11"/>
      <c r="J62" s="11"/>
      <c r="K62" s="11"/>
      <c r="L62" s="11"/>
      <c r="M62" s="11"/>
      <c r="N62" s="13"/>
      <c r="O62" s="13"/>
      <c r="P62" s="13"/>
      <c r="Q62" s="16"/>
      <c r="R62"/>
      <c r="S62" s="13"/>
      <c r="T62" s="13"/>
      <c r="U62" s="13"/>
      <c r="V62" s="16"/>
      <c r="W62"/>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row>
    <row r="63" spans="1:45" s="3" customFormat="1" ht="20.149999999999999" customHeight="1" x14ac:dyDescent="0.3">
      <c r="A63" s="329"/>
      <c r="B63" s="329"/>
      <c r="C63" s="6"/>
      <c r="D63" s="19"/>
      <c r="E63" s="13"/>
      <c r="F63" s="16"/>
      <c r="G63" s="11"/>
      <c r="H63" s="11"/>
      <c r="I63" s="11"/>
      <c r="J63" s="11"/>
      <c r="K63" s="11"/>
      <c r="L63" s="11"/>
      <c r="M63" s="11"/>
      <c r="N63" s="13"/>
      <c r="O63" s="13"/>
      <c r="P63" s="13"/>
      <c r="Q63" s="16"/>
      <c r="R63"/>
      <c r="S63" s="13"/>
      <c r="T63" s="13"/>
      <c r="U63" s="13"/>
      <c r="V63" s="16"/>
      <c r="W63"/>
      <c r="X63" s="329"/>
      <c r="Y63" s="329"/>
      <c r="Z63" s="329"/>
      <c r="AA63" s="329"/>
      <c r="AB63" s="329"/>
      <c r="AC63" s="329"/>
      <c r="AD63" s="329"/>
      <c r="AE63" s="329"/>
      <c r="AF63" s="329"/>
      <c r="AG63" s="329"/>
      <c r="AH63" s="329"/>
      <c r="AI63" s="329"/>
      <c r="AJ63" s="329"/>
      <c r="AK63" s="329"/>
      <c r="AL63" s="329"/>
      <c r="AM63" s="329"/>
      <c r="AN63" s="329"/>
      <c r="AO63" s="329"/>
      <c r="AP63" s="329"/>
      <c r="AQ63" s="329"/>
      <c r="AR63" s="329"/>
      <c r="AS63" s="329"/>
    </row>
    <row r="64" spans="1:45" s="3" customFormat="1" ht="20.149999999999999" customHeight="1" x14ac:dyDescent="0.3">
      <c r="A64" s="329"/>
      <c r="B64" s="329"/>
      <c r="C64" s="6"/>
      <c r="D64" s="19"/>
      <c r="E64" s="17"/>
      <c r="F64"/>
      <c r="G64" s="11"/>
      <c r="H64" s="11"/>
      <c r="I64" s="11"/>
      <c r="J64" s="11"/>
      <c r="K64" s="11"/>
      <c r="L64" s="11"/>
      <c r="M64" s="11"/>
      <c r="N64"/>
      <c r="O64"/>
      <c r="P64"/>
      <c r="Q64"/>
      <c r="R64"/>
      <c r="S64"/>
      <c r="T64"/>
      <c r="U64"/>
      <c r="V64"/>
      <c r="W64"/>
      <c r="X64" s="329"/>
      <c r="Y64" s="329"/>
      <c r="Z64" s="329"/>
      <c r="AA64" s="329"/>
      <c r="AB64" s="329"/>
      <c r="AC64" s="329"/>
      <c r="AD64" s="329"/>
      <c r="AE64" s="329"/>
      <c r="AF64" s="329"/>
      <c r="AG64" s="329"/>
      <c r="AH64" s="329"/>
      <c r="AI64" s="329"/>
      <c r="AJ64" s="329"/>
      <c r="AK64" s="329"/>
      <c r="AL64" s="329"/>
      <c r="AM64" s="329"/>
      <c r="AN64" s="329"/>
      <c r="AO64" s="329"/>
      <c r="AP64" s="329"/>
      <c r="AQ64" s="329"/>
      <c r="AR64" s="329"/>
      <c r="AS64" s="329"/>
    </row>
    <row r="65" spans="1:45" s="3" customFormat="1" ht="20.149999999999999" customHeight="1" x14ac:dyDescent="0.3">
      <c r="A65" s="329"/>
      <c r="B65" s="329"/>
      <c r="C65" s="6"/>
      <c r="D65" s="19"/>
      <c r="E65" s="17"/>
      <c r="F65"/>
      <c r="G65" s="11"/>
      <c r="H65" s="11"/>
      <c r="I65" s="11"/>
      <c r="J65" s="11"/>
      <c r="K65" s="11"/>
      <c r="L65" s="11"/>
      <c r="M65" s="11"/>
      <c r="N65"/>
      <c r="O65"/>
      <c r="P65"/>
      <c r="Q65"/>
      <c r="R65"/>
      <c r="S65"/>
      <c r="T65"/>
      <c r="U65"/>
      <c r="V65"/>
      <c r="W65"/>
      <c r="X65" s="329"/>
      <c r="Y65" s="329"/>
      <c r="Z65" s="329"/>
      <c r="AA65" s="329"/>
      <c r="AB65" s="329"/>
      <c r="AC65" s="329"/>
      <c r="AD65" s="329"/>
      <c r="AE65" s="329"/>
      <c r="AF65" s="329"/>
      <c r="AG65" s="329"/>
      <c r="AH65" s="329"/>
      <c r="AI65" s="329"/>
      <c r="AJ65" s="329"/>
      <c r="AK65" s="329"/>
      <c r="AL65" s="329"/>
      <c r="AM65" s="329"/>
      <c r="AN65" s="329"/>
      <c r="AO65" s="329"/>
      <c r="AP65" s="329"/>
      <c r="AQ65" s="329"/>
      <c r="AR65" s="329"/>
      <c r="AS65" s="329"/>
    </row>
    <row r="66" spans="1:45" s="3" customFormat="1" ht="20.149999999999999" customHeight="1" x14ac:dyDescent="0.3">
      <c r="A66" s="329"/>
      <c r="B66" s="441"/>
      <c r="C66" s="6"/>
      <c r="D66" s="19"/>
      <c r="E66" s="17"/>
      <c r="F66"/>
      <c r="G66" s="11"/>
      <c r="H66" s="11"/>
      <c r="I66" s="11"/>
      <c r="J66" s="11"/>
      <c r="K66" s="11"/>
      <c r="L66" s="11"/>
      <c r="M66" s="11"/>
      <c r="N66"/>
      <c r="O66"/>
      <c r="P66"/>
      <c r="Q66"/>
      <c r="R66"/>
      <c r="S66"/>
      <c r="T66"/>
      <c r="U66"/>
      <c r="V66"/>
      <c r="W66"/>
      <c r="X66" s="329"/>
      <c r="Y66" s="329"/>
      <c r="Z66" s="329"/>
      <c r="AA66" s="329"/>
      <c r="AB66" s="329"/>
      <c r="AC66" s="329"/>
      <c r="AD66" s="329"/>
      <c r="AE66" s="329"/>
      <c r="AF66" s="329"/>
      <c r="AG66" s="329"/>
      <c r="AH66" s="329"/>
      <c r="AI66" s="329"/>
      <c r="AJ66" s="329"/>
      <c r="AK66" s="329"/>
      <c r="AL66" s="329"/>
      <c r="AM66" s="329"/>
      <c r="AN66" s="329"/>
      <c r="AO66" s="329"/>
      <c r="AP66" s="329"/>
      <c r="AQ66" s="329"/>
      <c r="AR66" s="329"/>
      <c r="AS66" s="329"/>
    </row>
    <row r="67" spans="1:45" ht="20.149999999999999" customHeight="1" x14ac:dyDescent="0.3">
      <c r="A67" s="329"/>
      <c r="B67" s="441"/>
      <c r="C67" s="6"/>
      <c r="D67" s="19"/>
      <c r="E67" s="17"/>
      <c r="F67"/>
      <c r="G67" s="11"/>
      <c r="H67" s="11"/>
      <c r="I67" s="11"/>
      <c r="J67" s="11"/>
      <c r="K67" s="11"/>
      <c r="L67" s="11"/>
      <c r="M67" s="11"/>
      <c r="N67"/>
      <c r="O67"/>
      <c r="P67"/>
      <c r="Q67"/>
      <c r="R67"/>
      <c r="S67"/>
      <c r="T67"/>
      <c r="U67"/>
      <c r="V67"/>
      <c r="W67"/>
      <c r="X67" s="329"/>
      <c r="Y67" s="329"/>
      <c r="Z67" s="329"/>
      <c r="AA67" s="329"/>
      <c r="AB67" s="329"/>
      <c r="AC67" s="329"/>
      <c r="AD67" s="329"/>
      <c r="AE67" s="329"/>
      <c r="AF67" s="329"/>
      <c r="AG67" s="329"/>
      <c r="AH67" s="329"/>
      <c r="AI67" s="329"/>
      <c r="AJ67" s="329"/>
      <c r="AK67" s="329"/>
      <c r="AL67" s="329"/>
      <c r="AM67" s="329"/>
      <c r="AN67" s="329"/>
      <c r="AO67" s="329"/>
      <c r="AP67" s="329"/>
      <c r="AQ67" s="329"/>
      <c r="AR67" s="329"/>
      <c r="AS67" s="329"/>
    </row>
    <row r="68" spans="1:45" ht="20.149999999999999" customHeight="1" x14ac:dyDescent="0.3">
      <c r="A68" s="329"/>
      <c r="B68" s="441"/>
      <c r="C68" s="6"/>
      <c r="D68" s="19"/>
      <c r="E68" s="17"/>
      <c r="F68"/>
      <c r="G68" s="11"/>
      <c r="H68" s="11"/>
      <c r="I68" s="11"/>
      <c r="J68" s="11"/>
      <c r="K68" s="11"/>
      <c r="L68" s="11"/>
      <c r="M68" s="11"/>
      <c r="N68"/>
      <c r="O68"/>
      <c r="P68"/>
      <c r="Q68"/>
      <c r="R68"/>
      <c r="S68"/>
      <c r="T68"/>
      <c r="U68"/>
      <c r="V68"/>
      <c r="W68"/>
      <c r="X68" s="329"/>
      <c r="Y68" s="329"/>
      <c r="Z68" s="329"/>
      <c r="AA68" s="329"/>
      <c r="AB68" s="329"/>
      <c r="AC68" s="329"/>
      <c r="AD68" s="329"/>
      <c r="AE68" s="329"/>
      <c r="AF68" s="329"/>
      <c r="AG68" s="329"/>
      <c r="AH68" s="329"/>
      <c r="AI68" s="329"/>
      <c r="AJ68" s="329"/>
      <c r="AK68" s="329"/>
      <c r="AL68" s="329"/>
      <c r="AM68" s="329"/>
      <c r="AN68" s="329"/>
      <c r="AO68" s="329"/>
      <c r="AP68" s="329"/>
      <c r="AQ68" s="329"/>
      <c r="AR68" s="329"/>
      <c r="AS68" s="329"/>
    </row>
    <row r="69" spans="1:45" ht="20.149999999999999" customHeight="1" x14ac:dyDescent="0.3">
      <c r="A69" s="329"/>
      <c r="B69" s="441"/>
      <c r="C69" s="6"/>
      <c r="D69" s="19"/>
      <c r="E69" s="17"/>
      <c r="F69"/>
      <c r="G69" s="11"/>
      <c r="H69" s="11"/>
      <c r="I69" s="11"/>
      <c r="J69" s="11"/>
      <c r="K69" s="11"/>
      <c r="L69" s="11"/>
      <c r="M69" s="11"/>
      <c r="N69"/>
      <c r="O69"/>
      <c r="P69"/>
      <c r="Q69"/>
      <c r="R69"/>
      <c r="S69"/>
      <c r="T69"/>
      <c r="U69"/>
      <c r="V69"/>
      <c r="W69"/>
      <c r="X69" s="329"/>
      <c r="Y69" s="329"/>
      <c r="Z69" s="329"/>
      <c r="AA69" s="329"/>
      <c r="AB69" s="329"/>
      <c r="AC69" s="329"/>
      <c r="AD69" s="329"/>
      <c r="AE69" s="329"/>
      <c r="AF69" s="329"/>
      <c r="AG69" s="329"/>
      <c r="AH69" s="329"/>
      <c r="AI69" s="329"/>
      <c r="AJ69" s="329"/>
      <c r="AK69" s="329"/>
      <c r="AL69" s="329"/>
      <c r="AM69" s="329"/>
      <c r="AN69" s="329"/>
      <c r="AO69" s="329"/>
      <c r="AP69" s="329"/>
      <c r="AQ69" s="329"/>
      <c r="AR69" s="329"/>
      <c r="AS69" s="329"/>
    </row>
    <row r="70" spans="1:45" s="3" customFormat="1" ht="20.149999999999999" customHeight="1" x14ac:dyDescent="0.3">
      <c r="A70" s="329"/>
      <c r="B70" s="441"/>
      <c r="C70" s="6"/>
      <c r="D70" s="19"/>
      <c r="E70" s="17"/>
      <c r="F70"/>
      <c r="G70" s="11"/>
      <c r="H70" s="11"/>
      <c r="I70" s="11"/>
      <c r="J70" s="11"/>
      <c r="K70" s="11"/>
      <c r="L70" s="11"/>
      <c r="M70" s="11"/>
      <c r="N70"/>
      <c r="O70"/>
      <c r="P70"/>
      <c r="Q70"/>
      <c r="R70"/>
      <c r="S70"/>
      <c r="T70"/>
      <c r="U70"/>
      <c r="V70"/>
      <c r="W70"/>
      <c r="X70" s="329"/>
      <c r="Y70" s="329"/>
      <c r="Z70" s="329"/>
      <c r="AA70" s="329"/>
      <c r="AB70" s="329"/>
      <c r="AC70" s="329"/>
      <c r="AD70" s="329"/>
      <c r="AE70" s="329"/>
      <c r="AF70" s="329"/>
      <c r="AG70" s="329"/>
      <c r="AH70" s="329"/>
      <c r="AI70" s="329"/>
      <c r="AJ70" s="329"/>
      <c r="AK70" s="329"/>
      <c r="AL70" s="329"/>
      <c r="AM70" s="329"/>
      <c r="AN70" s="329"/>
      <c r="AO70" s="329"/>
      <c r="AP70" s="329"/>
      <c r="AQ70" s="329"/>
      <c r="AR70" s="329"/>
      <c r="AS70" s="329"/>
    </row>
    <row r="71" spans="1:45" s="3" customFormat="1" ht="20.149999999999999" customHeight="1" x14ac:dyDescent="0.3">
      <c r="A71" s="329"/>
      <c r="B71" s="441"/>
      <c r="C71" s="6"/>
      <c r="D71" s="19"/>
      <c r="E71" s="20"/>
      <c r="F71"/>
      <c r="G71" s="11"/>
      <c r="H71" s="11"/>
      <c r="I71" s="11"/>
      <c r="J71" s="11"/>
      <c r="K71" s="11"/>
      <c r="L71" s="11"/>
      <c r="M71" s="11"/>
      <c r="N71"/>
      <c r="O71"/>
      <c r="P71"/>
      <c r="Q71"/>
      <c r="R71"/>
      <c r="S71"/>
      <c r="T71"/>
      <c r="U71"/>
      <c r="V71"/>
      <c r="W71"/>
      <c r="X71" s="329"/>
      <c r="Y71" s="329"/>
      <c r="Z71" s="329"/>
      <c r="AA71" s="329"/>
      <c r="AB71" s="329"/>
      <c r="AC71" s="329"/>
      <c r="AD71" s="329"/>
      <c r="AE71" s="329"/>
      <c r="AF71" s="329"/>
      <c r="AG71" s="329"/>
      <c r="AH71" s="329"/>
      <c r="AI71" s="329"/>
      <c r="AJ71" s="329"/>
      <c r="AK71" s="329"/>
      <c r="AL71" s="329"/>
      <c r="AM71" s="329"/>
      <c r="AN71" s="329"/>
      <c r="AO71" s="329"/>
      <c r="AP71" s="329"/>
      <c r="AQ71" s="329"/>
      <c r="AR71" s="329"/>
      <c r="AS71" s="329"/>
    </row>
    <row r="72" spans="1:45" s="3" customFormat="1" ht="20.149999999999999" customHeight="1" x14ac:dyDescent="0.3">
      <c r="A72" s="329"/>
      <c r="B72" s="441"/>
      <c r="C72" s="6"/>
      <c r="D72" s="18"/>
      <c r="E72" s="8"/>
      <c r="F72" s="9"/>
      <c r="G72" s="10"/>
      <c r="H72" s="10"/>
      <c r="I72" s="9"/>
      <c r="J72" s="11"/>
      <c r="K72" s="11"/>
      <c r="L72" s="11"/>
      <c r="M72" s="11"/>
      <c r="N72" s="12"/>
      <c r="O72"/>
      <c r="P72" s="9"/>
      <c r="Q72" s="9"/>
      <c r="R72" s="9"/>
      <c r="S72" s="12"/>
      <c r="T72" s="12"/>
      <c r="U72" s="12"/>
      <c r="V72" s="12"/>
      <c r="W72" s="12"/>
      <c r="X72" s="329"/>
      <c r="Y72" s="329"/>
      <c r="Z72" s="329"/>
      <c r="AA72" s="329"/>
      <c r="AB72" s="329"/>
      <c r="AC72" s="329"/>
      <c r="AD72" s="329"/>
      <c r="AE72" s="329"/>
      <c r="AF72" s="329"/>
      <c r="AG72" s="329"/>
      <c r="AH72" s="329"/>
      <c r="AI72" s="329"/>
      <c r="AJ72" s="329"/>
      <c r="AK72" s="329"/>
      <c r="AL72" s="329"/>
      <c r="AM72" s="329"/>
      <c r="AN72" s="329"/>
      <c r="AO72" s="329"/>
      <c r="AP72" s="329"/>
      <c r="AQ72" s="329"/>
      <c r="AR72" s="329"/>
      <c r="AS72" s="329"/>
    </row>
    <row r="73" spans="1:45" s="3" customFormat="1" ht="20.149999999999999" customHeight="1" x14ac:dyDescent="0.3">
      <c r="A73" s="329"/>
      <c r="B73" s="441"/>
      <c r="C73" s="6"/>
      <c r="D73" s="8"/>
      <c r="E73" s="8"/>
      <c r="F73" s="9"/>
      <c r="G73" s="10"/>
      <c r="H73" s="10"/>
      <c r="I73" s="9"/>
      <c r="J73" s="11"/>
      <c r="K73" s="11"/>
      <c r="L73" s="11"/>
      <c r="M73" s="11"/>
      <c r="N73"/>
      <c r="O73"/>
      <c r="P73" s="9"/>
      <c r="Q73" s="9"/>
      <c r="R73" s="9"/>
      <c r="S73" s="12"/>
      <c r="T73" s="12"/>
      <c r="U73" s="12"/>
      <c r="V73" s="12"/>
      <c r="W73" s="12"/>
      <c r="X73" s="329"/>
      <c r="Y73" s="329"/>
      <c r="Z73" s="329"/>
      <c r="AA73" s="329"/>
      <c r="AB73" s="329"/>
      <c r="AC73" s="329"/>
      <c r="AD73" s="329"/>
      <c r="AE73" s="329"/>
      <c r="AF73" s="329"/>
      <c r="AG73" s="329"/>
      <c r="AH73" s="329"/>
      <c r="AI73" s="329"/>
      <c r="AJ73" s="329"/>
      <c r="AK73" s="329"/>
      <c r="AL73" s="329"/>
      <c r="AM73" s="329"/>
      <c r="AN73" s="329"/>
      <c r="AO73" s="329"/>
      <c r="AP73" s="329"/>
      <c r="AQ73" s="329"/>
      <c r="AR73" s="329"/>
      <c r="AS73" s="329"/>
    </row>
    <row r="74" spans="1:45" s="3" customFormat="1" ht="20.149999999999999" customHeight="1" x14ac:dyDescent="0.3">
      <c r="A74" s="329"/>
      <c r="B74" s="441"/>
      <c r="C74" s="6"/>
      <c r="D74" s="19"/>
      <c r="E74" s="13"/>
      <c r="F74" s="14"/>
      <c r="G74" s="15"/>
      <c r="H74" s="15"/>
      <c r="I74" s="15"/>
      <c r="J74" s="15"/>
      <c r="K74" s="15"/>
      <c r="L74" s="15"/>
      <c r="M74" s="15"/>
      <c r="N74" s="16"/>
      <c r="O74"/>
      <c r="P74"/>
      <c r="Q74" s="16"/>
      <c r="R74"/>
      <c r="S74" s="16"/>
      <c r="T74"/>
      <c r="U74"/>
      <c r="V74" s="16"/>
      <c r="W74"/>
      <c r="X74" s="329"/>
      <c r="Y74" s="329"/>
      <c r="Z74" s="329"/>
      <c r="AA74" s="329"/>
      <c r="AB74" s="329"/>
      <c r="AC74" s="329"/>
      <c r="AD74" s="329"/>
      <c r="AE74" s="329"/>
      <c r="AF74" s="329"/>
      <c r="AG74" s="329"/>
      <c r="AH74" s="329"/>
      <c r="AI74" s="329"/>
      <c r="AJ74" s="329"/>
      <c r="AK74" s="329"/>
      <c r="AL74" s="329"/>
      <c r="AM74" s="329"/>
      <c r="AN74" s="329"/>
      <c r="AO74" s="329"/>
      <c r="AP74" s="329"/>
      <c r="AQ74" s="329"/>
      <c r="AR74" s="329"/>
      <c r="AS74" s="329"/>
    </row>
    <row r="75" spans="1:45" s="3" customFormat="1" ht="20.149999999999999" customHeight="1" x14ac:dyDescent="0.3">
      <c r="A75" s="329"/>
      <c r="B75" s="441"/>
      <c r="C75" s="6"/>
      <c r="D75" s="19"/>
      <c r="E75" s="13"/>
      <c r="F75" s="16"/>
      <c r="G75" s="15"/>
      <c r="H75" s="15"/>
      <c r="I75" s="15"/>
      <c r="J75" s="15"/>
      <c r="K75" s="15"/>
      <c r="L75" s="11"/>
      <c r="M75" s="11"/>
      <c r="N75" s="13"/>
      <c r="O75" s="13"/>
      <c r="P75" s="13"/>
      <c r="Q75" s="16"/>
      <c r="R75"/>
      <c r="S75" s="13"/>
      <c r="T75" s="13"/>
      <c r="U75" s="13"/>
      <c r="V75" s="16"/>
      <c r="W75"/>
      <c r="X75" s="329"/>
      <c r="Y75" s="329"/>
      <c r="Z75" s="329"/>
      <c r="AA75" s="329"/>
      <c r="AB75" s="329"/>
      <c r="AC75" s="329"/>
      <c r="AD75" s="329"/>
      <c r="AE75" s="329"/>
      <c r="AF75" s="329"/>
      <c r="AG75" s="329"/>
      <c r="AH75" s="329"/>
      <c r="AI75" s="329"/>
      <c r="AJ75" s="329"/>
      <c r="AK75" s="329"/>
      <c r="AL75" s="329"/>
      <c r="AM75" s="329"/>
      <c r="AN75" s="329"/>
      <c r="AO75" s="329"/>
      <c r="AP75" s="329"/>
      <c r="AQ75" s="329"/>
      <c r="AR75" s="329"/>
      <c r="AS75" s="329"/>
    </row>
    <row r="76" spans="1:45" s="3" customFormat="1" ht="20.149999999999999" customHeight="1" x14ac:dyDescent="0.3">
      <c r="A76" s="329"/>
      <c r="B76" s="441"/>
      <c r="C76" s="6"/>
      <c r="D76" s="19"/>
      <c r="E76" s="13"/>
      <c r="F76" s="16"/>
      <c r="G76" s="15"/>
      <c r="H76" s="15"/>
      <c r="I76" s="15"/>
      <c r="J76" s="15"/>
      <c r="K76" s="15"/>
      <c r="L76" s="11"/>
      <c r="M76" s="11"/>
      <c r="N76" s="13"/>
      <c r="O76" s="13"/>
      <c r="P76" s="13"/>
      <c r="Q76" s="16"/>
      <c r="R76"/>
      <c r="S76" s="13"/>
      <c r="T76" s="13"/>
      <c r="U76" s="13"/>
      <c r="V76" s="16"/>
      <c r="W76"/>
      <c r="X76" s="329"/>
      <c r="Y76" s="329"/>
      <c r="Z76" s="329"/>
      <c r="AA76" s="329"/>
      <c r="AB76" s="329"/>
      <c r="AC76" s="329"/>
      <c r="AD76" s="329"/>
      <c r="AE76" s="329"/>
      <c r="AF76" s="329"/>
      <c r="AG76" s="329"/>
      <c r="AH76" s="329"/>
      <c r="AI76" s="329"/>
      <c r="AJ76" s="329"/>
      <c r="AK76" s="329"/>
      <c r="AL76" s="329"/>
      <c r="AM76" s="329"/>
      <c r="AN76" s="329"/>
      <c r="AO76" s="329"/>
      <c r="AP76" s="329"/>
      <c r="AQ76" s="329"/>
      <c r="AR76" s="329"/>
      <c r="AS76" s="329"/>
    </row>
    <row r="77" spans="1:45" s="3" customFormat="1" ht="20.149999999999999" customHeight="1" x14ac:dyDescent="0.3">
      <c r="A77" s="329"/>
      <c r="B77" s="441"/>
      <c r="C77" s="6"/>
      <c r="D77" s="19"/>
      <c r="E77" s="13"/>
      <c r="F77" s="16"/>
      <c r="G77" s="15"/>
      <c r="H77" s="15"/>
      <c r="I77" s="15"/>
      <c r="J77" s="15"/>
      <c r="K77" s="15"/>
      <c r="L77" s="11"/>
      <c r="M77" s="11"/>
      <c r="N77" s="13"/>
      <c r="O77" s="13"/>
      <c r="P77" s="13"/>
      <c r="Q77" s="16"/>
      <c r="R77"/>
      <c r="S77" s="13"/>
      <c r="T77" s="13"/>
      <c r="U77" s="13"/>
      <c r="V77" s="16"/>
      <c r="W77"/>
      <c r="X77" s="329"/>
      <c r="Y77" s="329"/>
      <c r="Z77" s="329"/>
      <c r="AA77" s="329"/>
      <c r="AB77" s="329"/>
      <c r="AC77" s="329"/>
      <c r="AD77" s="329"/>
      <c r="AE77" s="329"/>
      <c r="AF77" s="329"/>
      <c r="AG77" s="329"/>
      <c r="AH77" s="329"/>
      <c r="AI77" s="329"/>
      <c r="AJ77" s="329"/>
      <c r="AK77" s="329"/>
      <c r="AL77" s="329"/>
      <c r="AM77" s="329"/>
      <c r="AN77" s="329"/>
      <c r="AO77" s="329"/>
      <c r="AP77" s="329"/>
      <c r="AQ77" s="329"/>
      <c r="AR77" s="329"/>
      <c r="AS77" s="329"/>
    </row>
    <row r="78" spans="1:45" s="3" customFormat="1" ht="20.149999999999999" customHeight="1" x14ac:dyDescent="0.3">
      <c r="A78" s="329"/>
      <c r="B78" s="441"/>
      <c r="C78" s="6"/>
      <c r="D78" s="19"/>
      <c r="E78" s="13"/>
      <c r="F78" s="16"/>
      <c r="G78" s="15"/>
      <c r="H78" s="15"/>
      <c r="I78" s="15"/>
      <c r="J78" s="15"/>
      <c r="K78" s="15"/>
      <c r="L78" s="11"/>
      <c r="M78" s="11"/>
      <c r="N78" s="13"/>
      <c r="O78" s="13"/>
      <c r="P78" s="13"/>
      <c r="Q78" s="16"/>
      <c r="R78"/>
      <c r="S78" s="13"/>
      <c r="T78" s="13"/>
      <c r="U78" s="13"/>
      <c r="V78" s="16"/>
      <c r="W78"/>
      <c r="X78" s="329"/>
      <c r="Y78" s="329"/>
      <c r="Z78" s="329"/>
      <c r="AA78" s="329"/>
      <c r="AB78" s="329"/>
      <c r="AC78" s="329"/>
      <c r="AD78" s="329"/>
      <c r="AE78" s="329"/>
      <c r="AF78" s="329"/>
      <c r="AG78" s="329"/>
      <c r="AH78" s="329"/>
      <c r="AI78" s="329"/>
      <c r="AJ78" s="329"/>
      <c r="AK78" s="329"/>
      <c r="AL78" s="329"/>
      <c r="AM78" s="329"/>
      <c r="AN78" s="329"/>
      <c r="AO78" s="329"/>
      <c r="AP78" s="329"/>
      <c r="AQ78" s="329"/>
      <c r="AR78" s="329"/>
      <c r="AS78" s="329"/>
    </row>
    <row r="79" spans="1:45" s="3" customFormat="1" ht="20.149999999999999" customHeight="1" x14ac:dyDescent="0.3">
      <c r="A79" s="329"/>
      <c r="B79" s="441"/>
      <c r="C79" s="6"/>
      <c r="D79" s="19"/>
      <c r="E79" s="13"/>
      <c r="F79" s="16"/>
      <c r="G79" s="15"/>
      <c r="H79" s="15"/>
      <c r="I79" s="15"/>
      <c r="J79" s="15"/>
      <c r="K79" s="15"/>
      <c r="L79" s="11"/>
      <c r="M79" s="11"/>
      <c r="N79" s="13"/>
      <c r="O79" s="13"/>
      <c r="P79" s="13"/>
      <c r="Q79" s="16"/>
      <c r="R79"/>
      <c r="S79" s="13"/>
      <c r="T79" s="13"/>
      <c r="U79" s="13"/>
      <c r="V79" s="16"/>
      <c r="W79"/>
      <c r="X79" s="329"/>
      <c r="Y79" s="329"/>
      <c r="Z79" s="329"/>
      <c r="AA79" s="329"/>
      <c r="AB79" s="329"/>
      <c r="AC79" s="329"/>
      <c r="AD79" s="329"/>
      <c r="AE79" s="329"/>
      <c r="AF79" s="329"/>
      <c r="AG79" s="329"/>
      <c r="AH79" s="329"/>
      <c r="AI79" s="329"/>
      <c r="AJ79" s="329"/>
      <c r="AK79" s="329"/>
      <c r="AL79" s="329"/>
      <c r="AM79" s="329"/>
      <c r="AN79" s="329"/>
      <c r="AO79" s="329"/>
      <c r="AP79" s="329"/>
      <c r="AQ79" s="329"/>
      <c r="AR79" s="329"/>
      <c r="AS79" s="329"/>
    </row>
    <row r="80" spans="1:45" s="3" customFormat="1" ht="20.149999999999999" customHeight="1" x14ac:dyDescent="0.3">
      <c r="A80" s="329"/>
      <c r="B80" s="441"/>
      <c r="C80" s="6"/>
      <c r="D80" s="19"/>
      <c r="E80" s="13"/>
      <c r="F80" s="16"/>
      <c r="G80" s="11"/>
      <c r="H80" s="11"/>
      <c r="I80" s="11"/>
      <c r="J80" s="11"/>
      <c r="K80" s="11"/>
      <c r="L80" s="11"/>
      <c r="M80" s="11"/>
      <c r="N80" s="13"/>
      <c r="O80" s="13"/>
      <c r="P80" s="13"/>
      <c r="Q80" s="16"/>
      <c r="R80"/>
      <c r="S80" s="13"/>
      <c r="T80" s="13"/>
      <c r="U80" s="13"/>
      <c r="V80" s="16"/>
      <c r="W80"/>
      <c r="X80" s="329"/>
      <c r="Y80" s="329"/>
      <c r="Z80" s="329"/>
      <c r="AA80" s="329"/>
      <c r="AB80" s="329"/>
      <c r="AC80" s="329"/>
      <c r="AD80" s="329"/>
      <c r="AE80" s="329"/>
      <c r="AF80" s="329"/>
      <c r="AG80" s="329"/>
      <c r="AH80" s="329"/>
      <c r="AI80" s="329"/>
      <c r="AJ80" s="329"/>
      <c r="AK80" s="329"/>
      <c r="AL80" s="329"/>
      <c r="AM80" s="329"/>
      <c r="AN80" s="329"/>
      <c r="AO80" s="329"/>
      <c r="AP80" s="329"/>
      <c r="AQ80" s="329"/>
      <c r="AR80" s="329"/>
      <c r="AS80" s="329"/>
    </row>
    <row r="81" spans="1:45" s="3" customFormat="1" ht="20.149999999999999" customHeight="1" x14ac:dyDescent="0.3">
      <c r="A81" s="329"/>
      <c r="B81" s="441"/>
      <c r="C81" s="6"/>
      <c r="D81" s="19"/>
      <c r="E81" s="13"/>
      <c r="F81" s="16"/>
      <c r="G81" s="11"/>
      <c r="H81" s="11"/>
      <c r="I81" s="11"/>
      <c r="J81" s="11"/>
      <c r="K81" s="11"/>
      <c r="L81" s="11"/>
      <c r="M81" s="11"/>
      <c r="N81" s="13"/>
      <c r="O81" s="13"/>
      <c r="P81" s="13"/>
      <c r="Q81" s="16"/>
      <c r="R81"/>
      <c r="S81" s="13"/>
      <c r="T81" s="13"/>
      <c r="U81" s="13"/>
      <c r="V81" s="16"/>
      <c r="W81"/>
      <c r="X81" s="329"/>
      <c r="Y81" s="329"/>
      <c r="Z81" s="329"/>
      <c r="AA81" s="329"/>
      <c r="AB81" s="329"/>
      <c r="AC81" s="329"/>
      <c r="AD81" s="329"/>
      <c r="AE81" s="329"/>
      <c r="AF81" s="329"/>
      <c r="AG81" s="329"/>
      <c r="AH81" s="329"/>
      <c r="AI81" s="329"/>
      <c r="AJ81" s="329"/>
      <c r="AK81" s="329"/>
      <c r="AL81" s="329"/>
      <c r="AM81" s="329"/>
      <c r="AN81" s="329"/>
      <c r="AO81" s="329"/>
      <c r="AP81" s="329"/>
      <c r="AQ81" s="329"/>
      <c r="AR81" s="329"/>
      <c r="AS81" s="329"/>
    </row>
    <row r="82" spans="1:45" s="3" customFormat="1" ht="20.149999999999999" customHeight="1" x14ac:dyDescent="0.3">
      <c r="A82" s="329"/>
      <c r="B82" s="441"/>
      <c r="C82" s="6"/>
      <c r="D82" s="19"/>
      <c r="E82" s="13"/>
      <c r="F82" s="16"/>
      <c r="G82" s="11"/>
      <c r="H82" s="11"/>
      <c r="I82" s="11"/>
      <c r="J82" s="11"/>
      <c r="K82" s="11"/>
      <c r="L82" s="11"/>
      <c r="M82" s="11"/>
      <c r="N82" s="13"/>
      <c r="O82" s="13"/>
      <c r="P82" s="13"/>
      <c r="Q82" s="16"/>
      <c r="R82"/>
      <c r="S82" s="13"/>
      <c r="T82" s="13"/>
      <c r="U82" s="13"/>
      <c r="V82" s="16"/>
      <c r="W82"/>
      <c r="X82" s="329"/>
      <c r="Y82" s="329"/>
      <c r="Z82" s="329"/>
      <c r="AA82" s="329"/>
      <c r="AB82" s="329"/>
      <c r="AC82" s="329"/>
      <c r="AD82" s="329"/>
      <c r="AE82" s="329"/>
      <c r="AF82" s="329"/>
      <c r="AG82" s="329"/>
      <c r="AH82" s="329"/>
      <c r="AI82" s="329"/>
      <c r="AJ82" s="329"/>
      <c r="AK82" s="329"/>
      <c r="AL82" s="329"/>
      <c r="AM82" s="329"/>
      <c r="AN82" s="329"/>
      <c r="AO82" s="329"/>
      <c r="AP82" s="329"/>
      <c r="AQ82" s="329"/>
      <c r="AR82" s="329"/>
      <c r="AS82" s="329"/>
    </row>
    <row r="83" spans="1:45" s="3" customFormat="1" ht="20.149999999999999" customHeight="1" x14ac:dyDescent="0.3">
      <c r="A83" s="329"/>
      <c r="B83" s="441"/>
      <c r="C83" s="6"/>
      <c r="D83" s="19"/>
      <c r="E83" s="17"/>
      <c r="F83"/>
      <c r="G83" s="11"/>
      <c r="H83" s="11"/>
      <c r="I83" s="11"/>
      <c r="J83" s="11"/>
      <c r="K83" s="11"/>
      <c r="L83" s="11"/>
      <c r="M83" s="11"/>
      <c r="N83"/>
      <c r="O83"/>
      <c r="P83"/>
      <c r="Q83"/>
      <c r="R83"/>
      <c r="S83"/>
      <c r="T83"/>
      <c r="U83"/>
      <c r="V83"/>
      <c r="W83"/>
      <c r="X83" s="329"/>
      <c r="Y83" s="329"/>
      <c r="Z83" s="329"/>
      <c r="AA83" s="329"/>
      <c r="AB83" s="329"/>
      <c r="AC83" s="329"/>
      <c r="AD83" s="329"/>
      <c r="AE83" s="329"/>
      <c r="AF83" s="329"/>
      <c r="AG83" s="329"/>
      <c r="AH83" s="329"/>
      <c r="AI83" s="329"/>
      <c r="AJ83" s="329"/>
      <c r="AK83" s="329"/>
      <c r="AL83" s="329"/>
      <c r="AM83" s="329"/>
      <c r="AN83" s="329"/>
      <c r="AO83" s="329"/>
      <c r="AP83" s="329"/>
      <c r="AQ83" s="329"/>
      <c r="AR83" s="329"/>
      <c r="AS83" s="329"/>
    </row>
    <row r="84" spans="1:45" s="3" customFormat="1" ht="20.149999999999999" customHeight="1" x14ac:dyDescent="0.3">
      <c r="A84" s="329"/>
      <c r="B84" s="441"/>
      <c r="C84" s="6"/>
      <c r="D84" s="19"/>
      <c r="E84" s="17"/>
      <c r="F84"/>
      <c r="G84" s="11"/>
      <c r="H84" s="11"/>
      <c r="I84" s="11"/>
      <c r="J84" s="11"/>
      <c r="K84" s="11"/>
      <c r="L84" s="11"/>
      <c r="M84" s="11"/>
      <c r="N84"/>
      <c r="O84"/>
      <c r="P84"/>
      <c r="Q84"/>
      <c r="R84"/>
      <c r="S84"/>
      <c r="T84"/>
      <c r="U84"/>
      <c r="V84"/>
      <c r="W84"/>
      <c r="X84" s="329"/>
      <c r="Y84" s="329"/>
      <c r="Z84" s="329"/>
      <c r="AA84" s="329"/>
      <c r="AB84" s="329"/>
      <c r="AC84" s="329"/>
      <c r="AD84" s="329"/>
      <c r="AE84" s="329"/>
      <c r="AF84" s="329"/>
      <c r="AG84" s="329"/>
      <c r="AH84" s="329"/>
      <c r="AI84" s="329"/>
      <c r="AJ84" s="329"/>
      <c r="AK84" s="329"/>
      <c r="AL84" s="329"/>
      <c r="AM84" s="329"/>
      <c r="AN84" s="329"/>
      <c r="AO84" s="329"/>
      <c r="AP84" s="329"/>
      <c r="AQ84" s="329"/>
      <c r="AR84" s="329"/>
      <c r="AS84" s="329"/>
    </row>
    <row r="85" spans="1:45" s="3" customFormat="1" ht="20.149999999999999" customHeight="1" x14ac:dyDescent="0.3">
      <c r="A85" s="329"/>
      <c r="B85" s="441"/>
      <c r="C85" s="6"/>
      <c r="D85" s="19"/>
      <c r="E85" s="17"/>
      <c r="F85"/>
      <c r="G85" s="11"/>
      <c r="H85" s="11"/>
      <c r="I85" s="11"/>
      <c r="J85" s="11"/>
      <c r="K85" s="11"/>
      <c r="L85" s="11"/>
      <c r="M85" s="11"/>
      <c r="N85"/>
      <c r="O85"/>
      <c r="P85"/>
      <c r="Q85"/>
      <c r="R85"/>
      <c r="S85"/>
      <c r="T85"/>
      <c r="U85"/>
      <c r="V85"/>
      <c r="W85"/>
      <c r="X85" s="329"/>
      <c r="Y85" s="329"/>
      <c r="Z85" s="329"/>
      <c r="AA85" s="329"/>
      <c r="AB85" s="329"/>
      <c r="AC85" s="329"/>
      <c r="AD85" s="329"/>
      <c r="AE85" s="329"/>
      <c r="AF85" s="329"/>
      <c r="AG85" s="329"/>
      <c r="AH85" s="329"/>
      <c r="AI85" s="329"/>
      <c r="AJ85" s="329"/>
      <c r="AK85" s="329"/>
      <c r="AL85" s="329"/>
      <c r="AM85" s="329"/>
      <c r="AN85" s="329"/>
      <c r="AO85" s="329"/>
      <c r="AP85" s="329"/>
      <c r="AQ85" s="329"/>
      <c r="AR85" s="329"/>
      <c r="AS85" s="329"/>
    </row>
    <row r="86" spans="1:45" ht="20.149999999999999" customHeight="1" x14ac:dyDescent="0.3">
      <c r="A86" s="329"/>
      <c r="B86" s="441"/>
      <c r="C86" s="6"/>
      <c r="D86" s="19"/>
      <c r="E86" s="17"/>
      <c r="F86"/>
      <c r="G86" s="11"/>
      <c r="H86" s="11"/>
      <c r="I86" s="11"/>
      <c r="J86" s="11"/>
      <c r="K86" s="11"/>
      <c r="L86" s="11"/>
      <c r="M86" s="11"/>
      <c r="N86"/>
      <c r="O86"/>
      <c r="P86"/>
      <c r="Q86"/>
      <c r="R86"/>
      <c r="S86"/>
      <c r="T86"/>
      <c r="U86"/>
      <c r="V86"/>
      <c r="W86"/>
      <c r="X86" s="329"/>
      <c r="Y86" s="329"/>
      <c r="Z86" s="329"/>
      <c r="AA86" s="329"/>
      <c r="AB86" s="329"/>
      <c r="AC86" s="329"/>
      <c r="AD86" s="329"/>
      <c r="AE86" s="329"/>
      <c r="AF86" s="329"/>
      <c r="AG86" s="329"/>
      <c r="AH86" s="329"/>
      <c r="AI86" s="329"/>
      <c r="AJ86" s="329"/>
      <c r="AK86" s="329"/>
      <c r="AL86" s="329"/>
      <c r="AM86" s="329"/>
      <c r="AN86" s="329"/>
      <c r="AO86" s="329"/>
      <c r="AP86" s="329"/>
      <c r="AQ86" s="329"/>
      <c r="AR86" s="329"/>
      <c r="AS86" s="329"/>
    </row>
    <row r="87" spans="1:45" ht="20.149999999999999" customHeight="1" x14ac:dyDescent="0.3">
      <c r="A87" s="329"/>
      <c r="B87" s="441"/>
      <c r="C87" s="6"/>
      <c r="D87" s="19"/>
      <c r="E87" s="17"/>
      <c r="F87"/>
      <c r="G87" s="11"/>
      <c r="H87" s="11"/>
      <c r="I87" s="11"/>
      <c r="J87" s="11"/>
      <c r="K87" s="11"/>
      <c r="L87" s="11"/>
      <c r="M87" s="11"/>
      <c r="N87"/>
      <c r="O87"/>
      <c r="P87"/>
      <c r="Q87"/>
      <c r="R87"/>
      <c r="S87"/>
      <c r="T87"/>
      <c r="U87"/>
      <c r="V87"/>
      <c r="W87"/>
      <c r="X87" s="329"/>
      <c r="Y87" s="329"/>
      <c r="Z87" s="329"/>
      <c r="AA87" s="329"/>
      <c r="AB87" s="329"/>
      <c r="AC87" s="329"/>
      <c r="AD87" s="329"/>
      <c r="AE87" s="329"/>
      <c r="AF87" s="329"/>
      <c r="AG87" s="329"/>
      <c r="AH87" s="329"/>
      <c r="AI87" s="329"/>
      <c r="AJ87" s="329"/>
      <c r="AK87" s="329"/>
      <c r="AL87" s="329"/>
      <c r="AM87" s="329"/>
      <c r="AN87" s="329"/>
      <c r="AO87" s="329"/>
      <c r="AP87" s="329"/>
      <c r="AQ87" s="329"/>
      <c r="AR87" s="329"/>
      <c r="AS87" s="329"/>
    </row>
    <row r="88" spans="1:45" ht="20.149999999999999" customHeight="1" x14ac:dyDescent="0.3">
      <c r="A88" s="329"/>
      <c r="B88" s="441"/>
      <c r="C88" s="6"/>
      <c r="D88" s="19"/>
      <c r="E88" s="17"/>
      <c r="F88"/>
      <c r="G88" s="11"/>
      <c r="H88" s="11"/>
      <c r="I88" s="11"/>
      <c r="J88" s="11"/>
      <c r="K88" s="11"/>
      <c r="L88" s="11"/>
      <c r="M88" s="11"/>
      <c r="N88"/>
      <c r="O88"/>
      <c r="P88"/>
      <c r="Q88"/>
      <c r="R88"/>
      <c r="S88"/>
      <c r="T88"/>
      <c r="U88"/>
      <c r="V88"/>
      <c r="W88"/>
      <c r="X88" s="329"/>
      <c r="Y88" s="329"/>
      <c r="Z88" s="329"/>
      <c r="AA88" s="329"/>
      <c r="AB88" s="329"/>
      <c r="AC88" s="329"/>
      <c r="AD88" s="329"/>
      <c r="AE88" s="329"/>
      <c r="AF88" s="329"/>
      <c r="AG88" s="329"/>
      <c r="AH88" s="329"/>
      <c r="AI88" s="329"/>
      <c r="AJ88" s="329"/>
      <c r="AK88" s="329"/>
      <c r="AL88" s="329"/>
      <c r="AM88" s="329"/>
      <c r="AN88" s="329"/>
      <c r="AO88" s="329"/>
      <c r="AP88" s="329"/>
      <c r="AQ88" s="329"/>
      <c r="AR88" s="329"/>
      <c r="AS88" s="329"/>
    </row>
    <row r="89" spans="1:45" s="3" customFormat="1" ht="20.149999999999999" customHeight="1" x14ac:dyDescent="0.3">
      <c r="A89" s="329"/>
      <c r="B89" s="441"/>
      <c r="C89" s="6"/>
      <c r="D89" s="19"/>
      <c r="E89" s="17"/>
      <c r="F89"/>
      <c r="G89" s="11"/>
      <c r="H89" s="11"/>
      <c r="I89" s="11"/>
      <c r="J89" s="11"/>
      <c r="K89" s="11"/>
      <c r="L89" s="11"/>
      <c r="M89" s="11"/>
      <c r="N89"/>
      <c r="O89"/>
      <c r="P89"/>
      <c r="Q89"/>
      <c r="R89"/>
      <c r="S89"/>
      <c r="T89"/>
      <c r="U89"/>
      <c r="V89"/>
      <c r="W89"/>
      <c r="X89" s="329"/>
      <c r="Y89" s="329"/>
      <c r="Z89" s="329"/>
      <c r="AA89" s="329"/>
      <c r="AB89" s="329"/>
      <c r="AC89" s="329"/>
      <c r="AD89" s="329"/>
      <c r="AE89" s="329"/>
      <c r="AF89" s="329"/>
      <c r="AG89" s="329"/>
      <c r="AH89" s="329"/>
      <c r="AI89" s="329"/>
      <c r="AJ89" s="329"/>
      <c r="AK89" s="329"/>
      <c r="AL89" s="329"/>
      <c r="AM89" s="329"/>
      <c r="AN89" s="329"/>
      <c r="AO89" s="329"/>
      <c r="AP89" s="329"/>
      <c r="AQ89" s="329"/>
      <c r="AR89" s="329"/>
      <c r="AS89" s="329"/>
    </row>
    <row r="90" spans="1:45" s="3" customFormat="1" ht="20.149999999999999" customHeight="1" x14ac:dyDescent="0.3">
      <c r="A90" s="329"/>
      <c r="B90" s="441"/>
      <c r="C90" s="6"/>
      <c r="D90" s="19"/>
      <c r="E90" s="20"/>
      <c r="F90"/>
      <c r="G90" s="11"/>
      <c r="H90" s="11"/>
      <c r="I90" s="11"/>
      <c r="J90" s="11"/>
      <c r="K90" s="11"/>
      <c r="L90" s="11"/>
      <c r="M90" s="11"/>
      <c r="N90"/>
      <c r="O90"/>
      <c r="P90"/>
      <c r="Q90"/>
      <c r="R90"/>
      <c r="S90"/>
      <c r="T90"/>
      <c r="U90"/>
      <c r="V90"/>
      <c r="W90"/>
      <c r="X90" s="329"/>
      <c r="Y90" s="329"/>
      <c r="Z90" s="329"/>
      <c r="AA90" s="329"/>
      <c r="AB90" s="329"/>
      <c r="AC90" s="329"/>
      <c r="AD90" s="329"/>
      <c r="AE90" s="329"/>
      <c r="AF90" s="329"/>
      <c r="AG90" s="329"/>
      <c r="AH90" s="329"/>
      <c r="AI90" s="329"/>
      <c r="AJ90" s="329"/>
      <c r="AK90" s="329"/>
      <c r="AL90" s="329"/>
      <c r="AM90" s="329"/>
      <c r="AN90" s="329"/>
      <c r="AO90" s="329"/>
      <c r="AP90" s="329"/>
      <c r="AQ90" s="329"/>
      <c r="AR90" s="329"/>
      <c r="AS90" s="329"/>
    </row>
    <row r="91" spans="1:45" s="3" customFormat="1" ht="20.149999999999999" customHeight="1" x14ac:dyDescent="0.3">
      <c r="A91" s="329"/>
      <c r="B91" s="441"/>
      <c r="C91" s="6" t="s">
        <v>105</v>
      </c>
      <c r="D91" s="625"/>
      <c r="E91" s="625"/>
      <c r="F91" s="625"/>
      <c r="G91" s="625"/>
      <c r="H91" s="625"/>
      <c r="I91" s="625"/>
      <c r="J91" s="625"/>
      <c r="K91" s="625"/>
      <c r="L91" s="625"/>
      <c r="M91" s="625"/>
      <c r="N91" s="625"/>
      <c r="O91" s="625"/>
      <c r="P91" s="625"/>
      <c r="Q91" s="625"/>
      <c r="R91" s="625"/>
      <c r="S91" s="625"/>
      <c r="T91" s="625"/>
      <c r="U91" s="625"/>
      <c r="V91" s="625"/>
      <c r="W91" s="625"/>
      <c r="X91" s="329"/>
      <c r="Y91" s="329"/>
      <c r="Z91" s="329"/>
      <c r="AA91" s="329"/>
      <c r="AB91" s="329"/>
      <c r="AC91" s="329"/>
      <c r="AD91" s="329"/>
      <c r="AE91" s="329"/>
      <c r="AF91" s="329"/>
      <c r="AG91" s="329"/>
      <c r="AH91" s="329"/>
      <c r="AI91" s="329"/>
      <c r="AJ91" s="329"/>
      <c r="AK91" s="329"/>
      <c r="AL91" s="329"/>
      <c r="AM91" s="329"/>
      <c r="AN91" s="329"/>
      <c r="AO91" s="329"/>
      <c r="AP91" s="329"/>
      <c r="AQ91" s="329"/>
      <c r="AR91" s="329"/>
      <c r="AS91" s="329"/>
    </row>
    <row r="92" spans="1:45" s="2" customFormat="1" ht="99.9" customHeight="1" x14ac:dyDescent="0.3">
      <c r="A92"/>
      <c r="B92" s="441"/>
      <c r="C92" s="6" t="s">
        <v>105</v>
      </c>
      <c r="D92" s="626" t="str">
        <f>D10</f>
        <v>Overzicht reserveringen</v>
      </c>
      <c r="E92" s="626"/>
      <c r="F92" s="626"/>
      <c r="G92" s="626"/>
      <c r="H92" s="626"/>
      <c r="I92" s="626"/>
      <c r="J92" s="626"/>
      <c r="K92" s="626"/>
      <c r="L92" s="626"/>
      <c r="M92" s="626"/>
      <c r="N92" s="626"/>
      <c r="O92" s="626"/>
      <c r="P92" s="626"/>
      <c r="Q92" s="626"/>
      <c r="R92" s="626"/>
      <c r="S92" s="626"/>
      <c r="T92" s="626"/>
      <c r="U92" s="626"/>
      <c r="V92" s="626"/>
      <c r="W92" s="626"/>
      <c r="X92" s="329"/>
      <c r="Y92" s="329"/>
      <c r="Z92" s="329"/>
      <c r="AA92" s="329"/>
      <c r="AB92" s="329"/>
      <c r="AC92" s="329"/>
      <c r="AD92" s="329"/>
      <c r="AE92" s="329"/>
      <c r="AF92" s="329"/>
      <c r="AG92" s="329"/>
      <c r="AH92" s="329"/>
      <c r="AI92" s="329"/>
      <c r="AJ92" s="329"/>
      <c r="AK92" s="329"/>
      <c r="AL92" s="329"/>
      <c r="AM92" s="329"/>
      <c r="AN92" s="329"/>
      <c r="AO92" s="329"/>
      <c r="AP92" s="329"/>
      <c r="AQ92" s="329"/>
      <c r="AR92" s="329"/>
      <c r="AS92" s="329"/>
    </row>
    <row r="93" spans="1:45" s="3" customFormat="1" ht="20.149999999999999" customHeight="1" x14ac:dyDescent="0.3">
      <c r="A93" s="329"/>
      <c r="B93" s="441"/>
      <c r="C93" s="6"/>
      <c r="D93" s="18"/>
      <c r="E93" s="8"/>
      <c r="F93" s="9"/>
      <c r="G93" s="10"/>
      <c r="H93" s="10"/>
      <c r="I93" s="9"/>
      <c r="J93" s="11"/>
      <c r="K93" s="11"/>
      <c r="L93" s="11"/>
      <c r="M93" s="11"/>
      <c r="N93" s="12"/>
      <c r="O93"/>
      <c r="P93" s="9"/>
      <c r="Q93" s="9"/>
      <c r="R93" s="9"/>
      <c r="S93" s="12"/>
      <c r="T93" s="12"/>
      <c r="U93" s="12"/>
      <c r="V93" s="12"/>
      <c r="W93" s="12"/>
      <c r="X93" s="329"/>
      <c r="Y93" s="329"/>
      <c r="Z93" s="329"/>
      <c r="AA93" s="329"/>
      <c r="AB93" s="329"/>
      <c r="AC93" s="329"/>
      <c r="AD93" s="329"/>
      <c r="AE93" s="329"/>
      <c r="AF93" s="329"/>
      <c r="AG93" s="329"/>
      <c r="AH93" s="329"/>
      <c r="AI93" s="329"/>
      <c r="AJ93" s="329"/>
      <c r="AK93" s="329"/>
      <c r="AL93" s="329"/>
      <c r="AM93" s="329"/>
      <c r="AN93" s="329"/>
      <c r="AO93" s="329"/>
      <c r="AP93" s="329"/>
      <c r="AQ93" s="329"/>
      <c r="AR93" s="329"/>
      <c r="AS93" s="329"/>
    </row>
    <row r="94" spans="1:45" s="3" customFormat="1" ht="20.149999999999999" customHeight="1" x14ac:dyDescent="0.3">
      <c r="A94" s="329"/>
      <c r="B94" s="441"/>
      <c r="C94" s="6"/>
      <c r="D94" s="8"/>
      <c r="E94" s="8"/>
      <c r="F94" s="9"/>
      <c r="G94" s="10"/>
      <c r="H94" s="10"/>
      <c r="I94" s="9"/>
      <c r="J94" s="11"/>
      <c r="K94" s="11"/>
      <c r="L94" s="11"/>
      <c r="M94" s="11"/>
      <c r="N94"/>
      <c r="O94"/>
      <c r="P94" s="9"/>
      <c r="Q94" s="9"/>
      <c r="R94" s="9"/>
      <c r="S94" s="12"/>
      <c r="T94" s="12"/>
      <c r="U94" s="12"/>
      <c r="V94" s="12"/>
      <c r="W94" s="12"/>
      <c r="X94" s="329"/>
      <c r="Y94" s="329"/>
      <c r="Z94" s="329"/>
      <c r="AA94" s="329"/>
      <c r="AB94" s="329"/>
      <c r="AC94" s="329"/>
      <c r="AD94" s="329"/>
      <c r="AE94" s="329"/>
      <c r="AF94" s="329"/>
      <c r="AG94" s="329"/>
      <c r="AH94" s="329"/>
      <c r="AI94" s="329"/>
      <c r="AJ94" s="329"/>
      <c r="AK94" s="329"/>
      <c r="AL94" s="329"/>
      <c r="AM94" s="329"/>
      <c r="AN94" s="329"/>
      <c r="AO94" s="329"/>
      <c r="AP94" s="329"/>
      <c r="AQ94" s="329"/>
      <c r="AR94" s="329"/>
      <c r="AS94" s="329"/>
    </row>
    <row r="95" spans="1:45" s="3" customFormat="1" ht="20.149999999999999" customHeight="1" x14ac:dyDescent="0.3">
      <c r="A95" s="329"/>
      <c r="B95" s="441"/>
      <c r="C95" s="6"/>
      <c r="D95" s="19"/>
      <c r="E95" s="13"/>
      <c r="F95" s="14"/>
      <c r="G95" s="15"/>
      <c r="H95" s="15"/>
      <c r="I95" s="15"/>
      <c r="J95" s="15"/>
      <c r="K95" s="15"/>
      <c r="L95" s="21"/>
      <c r="M95" s="22"/>
      <c r="N95" s="16"/>
      <c r="O95"/>
      <c r="P95"/>
      <c r="Q95" s="16"/>
      <c r="R95"/>
      <c r="S95" s="16"/>
      <c r="T95"/>
      <c r="U95"/>
      <c r="V95" s="16"/>
      <c r="W95"/>
      <c r="X95" s="329"/>
      <c r="Y95" s="329"/>
      <c r="Z95" s="329"/>
      <c r="AA95" s="329"/>
      <c r="AB95" s="329"/>
      <c r="AC95" s="329"/>
      <c r="AD95" s="329"/>
      <c r="AE95" s="329"/>
      <c r="AF95" s="329"/>
      <c r="AG95" s="329"/>
      <c r="AH95" s="329"/>
      <c r="AI95" s="329"/>
      <c r="AJ95" s="329"/>
      <c r="AK95" s="329"/>
      <c r="AL95" s="329"/>
      <c r="AM95" s="329"/>
      <c r="AN95" s="329"/>
      <c r="AO95" s="329"/>
      <c r="AP95" s="329"/>
      <c r="AQ95" s="329"/>
      <c r="AR95" s="329"/>
      <c r="AS95" s="329"/>
    </row>
    <row r="96" spans="1:45" s="3" customFormat="1" ht="20.149999999999999" customHeight="1" x14ac:dyDescent="0.3">
      <c r="A96" s="329"/>
      <c r="B96" s="441"/>
      <c r="C96" s="6"/>
      <c r="D96" s="19"/>
      <c r="E96" s="13"/>
      <c r="F96" s="16"/>
      <c r="G96" s="15"/>
      <c r="H96" s="15"/>
      <c r="I96" s="15"/>
      <c r="J96" s="15"/>
      <c r="K96" s="15"/>
      <c r="L96" s="22"/>
      <c r="M96" s="22"/>
      <c r="N96" s="13"/>
      <c r="O96" s="13"/>
      <c r="P96" s="13"/>
      <c r="Q96" s="16"/>
      <c r="R96"/>
      <c r="S96" s="13"/>
      <c r="T96" s="13"/>
      <c r="U96" s="13"/>
      <c r="V96" s="16"/>
      <c r="W96"/>
      <c r="X96" s="329"/>
      <c r="Y96" s="329"/>
      <c r="Z96" s="329"/>
      <c r="AA96" s="329"/>
      <c r="AB96" s="329"/>
      <c r="AC96" s="329"/>
      <c r="AD96" s="329"/>
      <c r="AE96" s="329"/>
      <c r="AF96" s="329"/>
      <c r="AG96" s="329"/>
      <c r="AH96" s="329"/>
      <c r="AI96" s="329"/>
      <c r="AJ96" s="329"/>
      <c r="AK96" s="329"/>
      <c r="AL96" s="329"/>
      <c r="AM96" s="329"/>
      <c r="AN96" s="329"/>
      <c r="AO96" s="329"/>
      <c r="AP96" s="329"/>
      <c r="AQ96" s="329"/>
      <c r="AR96" s="329"/>
      <c r="AS96" s="329"/>
    </row>
    <row r="97" spans="1:45" s="3" customFormat="1" ht="20.149999999999999" customHeight="1" x14ac:dyDescent="0.3">
      <c r="A97" s="329"/>
      <c r="B97" s="441"/>
      <c r="C97" s="6"/>
      <c r="D97" s="19"/>
      <c r="E97" s="13"/>
      <c r="F97" s="16"/>
      <c r="G97" s="15"/>
      <c r="H97" s="15"/>
      <c r="I97" s="15"/>
      <c r="J97" s="15"/>
      <c r="K97" s="15"/>
      <c r="L97" s="22"/>
      <c r="M97" s="22"/>
      <c r="N97" s="13"/>
      <c r="O97" s="13"/>
      <c r="P97" s="13"/>
      <c r="Q97" s="16"/>
      <c r="R97"/>
      <c r="S97" s="13"/>
      <c r="T97" s="13"/>
      <c r="U97" s="13"/>
      <c r="V97" s="16"/>
      <c r="W97"/>
      <c r="X97" s="329"/>
      <c r="Y97" s="329"/>
      <c r="Z97" s="329"/>
      <c r="AA97" s="329"/>
      <c r="AB97" s="329"/>
      <c r="AC97" s="329"/>
      <c r="AD97" s="329"/>
      <c r="AE97" s="329"/>
      <c r="AF97" s="329"/>
      <c r="AG97" s="329"/>
      <c r="AH97" s="329"/>
      <c r="AI97" s="329"/>
      <c r="AJ97" s="329"/>
      <c r="AK97" s="329"/>
      <c r="AL97" s="329"/>
      <c r="AM97" s="329"/>
      <c r="AN97" s="329"/>
      <c r="AO97" s="329"/>
      <c r="AP97" s="329"/>
      <c r="AQ97" s="329"/>
      <c r="AR97" s="329"/>
      <c r="AS97" s="329"/>
    </row>
    <row r="98" spans="1:45" s="3" customFormat="1" ht="20.149999999999999" customHeight="1" x14ac:dyDescent="0.3">
      <c r="A98" s="329"/>
      <c r="B98" s="441"/>
      <c r="C98" s="6"/>
      <c r="D98" s="19"/>
      <c r="E98" s="13"/>
      <c r="F98" s="16"/>
      <c r="G98" s="15"/>
      <c r="H98" s="15"/>
      <c r="I98" s="15"/>
      <c r="J98" s="15"/>
      <c r="K98" s="15"/>
      <c r="L98" s="22"/>
      <c r="M98" s="22"/>
      <c r="N98" s="13"/>
      <c r="O98" s="13"/>
      <c r="P98" s="13"/>
      <c r="Q98" s="16"/>
      <c r="R98"/>
      <c r="S98" s="13"/>
      <c r="T98" s="13"/>
      <c r="U98" s="13"/>
      <c r="V98" s="16"/>
      <c r="W98"/>
      <c r="X98" s="329"/>
      <c r="Y98" s="329"/>
      <c r="Z98" s="329"/>
      <c r="AA98" s="329"/>
      <c r="AB98" s="329"/>
      <c r="AC98" s="329"/>
      <c r="AD98" s="329"/>
      <c r="AE98" s="329"/>
      <c r="AF98" s="329"/>
      <c r="AG98" s="329"/>
      <c r="AH98" s="329"/>
      <c r="AI98" s="329"/>
      <c r="AJ98" s="329"/>
      <c r="AK98" s="329"/>
      <c r="AL98" s="329"/>
      <c r="AM98" s="329"/>
      <c r="AN98" s="329"/>
      <c r="AO98" s="329"/>
      <c r="AP98" s="329"/>
      <c r="AQ98" s="329"/>
      <c r="AR98" s="329"/>
      <c r="AS98" s="329"/>
    </row>
    <row r="99" spans="1:45" s="3" customFormat="1" ht="20.149999999999999" customHeight="1" x14ac:dyDescent="0.3">
      <c r="A99" s="329"/>
      <c r="B99" s="441"/>
      <c r="C99" s="6"/>
      <c r="D99" s="19"/>
      <c r="E99" s="13"/>
      <c r="F99" s="16"/>
      <c r="G99" s="15"/>
      <c r="H99" s="15"/>
      <c r="I99" s="15"/>
      <c r="J99" s="15"/>
      <c r="K99" s="15"/>
      <c r="L99" s="22"/>
      <c r="M99" s="22"/>
      <c r="N99" s="13"/>
      <c r="O99" s="13"/>
      <c r="P99" s="13"/>
      <c r="Q99" s="16"/>
      <c r="R99"/>
      <c r="S99" s="13"/>
      <c r="T99" s="13"/>
      <c r="U99" s="13"/>
      <c r="V99" s="16"/>
      <c r="W99"/>
      <c r="X99" s="329"/>
      <c r="Y99" s="329"/>
      <c r="Z99" s="329"/>
      <c r="AA99" s="329"/>
      <c r="AB99" s="329"/>
      <c r="AC99" s="329"/>
      <c r="AD99" s="329"/>
      <c r="AE99" s="329"/>
      <c r="AF99" s="329"/>
      <c r="AG99" s="329"/>
      <c r="AH99" s="329"/>
      <c r="AI99" s="329"/>
      <c r="AJ99" s="329"/>
      <c r="AK99" s="329"/>
      <c r="AL99" s="329"/>
      <c r="AM99" s="329"/>
      <c r="AN99" s="329"/>
      <c r="AO99" s="329"/>
      <c r="AP99" s="329"/>
      <c r="AQ99" s="329"/>
      <c r="AR99" s="329"/>
      <c r="AS99" s="329"/>
    </row>
    <row r="100" spans="1:45" s="3" customFormat="1" ht="20.149999999999999" customHeight="1" x14ac:dyDescent="0.3">
      <c r="A100" s="329"/>
      <c r="B100" s="441"/>
      <c r="C100" s="6"/>
      <c r="D100" s="19"/>
      <c r="E100" s="13"/>
      <c r="F100" s="16"/>
      <c r="G100" s="15"/>
      <c r="H100" s="15"/>
      <c r="I100" s="15"/>
      <c r="J100" s="15"/>
      <c r="K100" s="15"/>
      <c r="L100" s="22"/>
      <c r="M100" s="22"/>
      <c r="N100" s="13"/>
      <c r="O100" s="13"/>
      <c r="P100" s="13"/>
      <c r="Q100" s="16"/>
      <c r="R100"/>
      <c r="S100" s="13"/>
      <c r="T100" s="13"/>
      <c r="U100" s="13"/>
      <c r="V100" s="16"/>
      <c r="W100"/>
      <c r="X100" s="329"/>
      <c r="Y100" s="329"/>
      <c r="Z100" s="329"/>
      <c r="AA100" s="329"/>
      <c r="AB100" s="329"/>
      <c r="AC100" s="329"/>
      <c r="AD100" s="329"/>
      <c r="AE100" s="329"/>
      <c r="AF100" s="329"/>
      <c r="AG100" s="329"/>
      <c r="AH100" s="329"/>
      <c r="AI100" s="329"/>
      <c r="AJ100" s="329"/>
      <c r="AK100" s="329"/>
      <c r="AL100" s="329"/>
      <c r="AM100" s="329"/>
      <c r="AN100" s="329"/>
      <c r="AO100" s="329"/>
      <c r="AP100" s="329"/>
      <c r="AQ100" s="329"/>
      <c r="AR100" s="329"/>
      <c r="AS100" s="329"/>
    </row>
    <row r="101" spans="1:45" s="3" customFormat="1" ht="20.149999999999999" customHeight="1" x14ac:dyDescent="0.3">
      <c r="A101" s="329"/>
      <c r="B101" s="441"/>
      <c r="C101" s="6"/>
      <c r="D101" s="19"/>
      <c r="E101" s="13"/>
      <c r="F101" s="16"/>
      <c r="G101" s="11"/>
      <c r="H101" s="11"/>
      <c r="I101" s="11"/>
      <c r="J101" s="11"/>
      <c r="K101" s="11"/>
      <c r="L101" s="22"/>
      <c r="M101" s="22"/>
      <c r="N101" s="13"/>
      <c r="O101" s="13"/>
      <c r="P101" s="13"/>
      <c r="Q101" s="16"/>
      <c r="R101"/>
      <c r="S101" s="13"/>
      <c r="T101" s="13"/>
      <c r="U101" s="13"/>
      <c r="V101" s="16"/>
      <c r="W101"/>
      <c r="X101" s="329"/>
      <c r="Y101" s="329"/>
      <c r="Z101" s="329"/>
      <c r="AA101" s="329"/>
      <c r="AB101" s="329"/>
      <c r="AC101" s="329"/>
      <c r="AD101" s="329"/>
      <c r="AE101" s="329"/>
      <c r="AF101" s="329"/>
      <c r="AG101" s="329"/>
      <c r="AH101" s="329"/>
      <c r="AI101" s="329"/>
      <c r="AJ101" s="329"/>
      <c r="AK101" s="329"/>
      <c r="AL101" s="329"/>
      <c r="AM101" s="329"/>
      <c r="AN101" s="329"/>
      <c r="AO101" s="329"/>
      <c r="AP101" s="329"/>
      <c r="AQ101" s="329"/>
      <c r="AR101" s="329"/>
      <c r="AS101" s="329"/>
    </row>
    <row r="102" spans="1:45" s="3" customFormat="1" ht="20.149999999999999" customHeight="1" x14ac:dyDescent="0.3">
      <c r="A102" s="329"/>
      <c r="B102" s="441"/>
      <c r="C102" s="6"/>
      <c r="D102" s="19"/>
      <c r="E102" s="13"/>
      <c r="F102" s="16"/>
      <c r="G102" s="11"/>
      <c r="H102" s="11"/>
      <c r="I102" s="11"/>
      <c r="J102" s="11"/>
      <c r="K102" s="11"/>
      <c r="L102" s="22"/>
      <c r="M102" s="22"/>
      <c r="N102" s="13"/>
      <c r="O102" s="13"/>
      <c r="P102" s="13"/>
      <c r="Q102" s="16"/>
      <c r="R102"/>
      <c r="S102" s="13"/>
      <c r="T102" s="13"/>
      <c r="U102" s="13"/>
      <c r="V102" s="16"/>
      <c r="W102"/>
      <c r="X102" s="329"/>
      <c r="Y102" s="329"/>
      <c r="Z102" s="329"/>
      <c r="AA102" s="329"/>
      <c r="AB102" s="329"/>
      <c r="AC102" s="329"/>
      <c r="AD102" s="329"/>
      <c r="AE102" s="329"/>
      <c r="AF102" s="329"/>
      <c r="AG102" s="329"/>
      <c r="AH102" s="329"/>
      <c r="AI102" s="329"/>
      <c r="AJ102" s="329"/>
      <c r="AK102" s="329"/>
      <c r="AL102" s="329"/>
      <c r="AM102" s="329"/>
      <c r="AN102" s="329"/>
      <c r="AO102" s="329"/>
      <c r="AP102" s="329"/>
      <c r="AQ102" s="329"/>
      <c r="AR102" s="329"/>
      <c r="AS102" s="329"/>
    </row>
    <row r="103" spans="1:45" s="3" customFormat="1" ht="20.149999999999999" customHeight="1" x14ac:dyDescent="0.3">
      <c r="A103" s="329"/>
      <c r="B103" s="441"/>
      <c r="C103" s="6"/>
      <c r="D103" s="19"/>
      <c r="E103" s="13"/>
      <c r="F103" s="16"/>
      <c r="G103" s="11"/>
      <c r="H103" s="11"/>
      <c r="I103" s="11"/>
      <c r="J103" s="11"/>
      <c r="K103" s="11"/>
      <c r="L103" s="22"/>
      <c r="M103" s="22"/>
      <c r="N103" s="13"/>
      <c r="O103" s="13"/>
      <c r="P103" s="13"/>
      <c r="Q103" s="16"/>
      <c r="R103"/>
      <c r="S103" s="13"/>
      <c r="T103" s="13"/>
      <c r="U103" s="13"/>
      <c r="V103" s="16"/>
      <c r="W103"/>
      <c r="X103" s="329"/>
      <c r="Y103" s="329"/>
      <c r="Z103" s="329"/>
      <c r="AA103" s="329"/>
      <c r="AB103" s="329"/>
      <c r="AC103" s="329"/>
      <c r="AD103" s="329"/>
      <c r="AE103" s="329"/>
      <c r="AF103" s="329"/>
      <c r="AG103" s="329"/>
      <c r="AH103" s="329"/>
      <c r="AI103" s="329"/>
      <c r="AJ103" s="329"/>
      <c r="AK103" s="329"/>
      <c r="AL103" s="329"/>
      <c r="AM103" s="329"/>
      <c r="AN103" s="329"/>
      <c r="AO103" s="329"/>
      <c r="AP103" s="329"/>
      <c r="AQ103" s="329"/>
      <c r="AR103" s="329"/>
      <c r="AS103" s="329"/>
    </row>
    <row r="104" spans="1:45" s="3" customFormat="1" ht="20.149999999999999" customHeight="1" x14ac:dyDescent="0.3">
      <c r="A104" s="329"/>
      <c r="B104" s="441"/>
      <c r="C104" s="6"/>
      <c r="D104" s="19"/>
      <c r="E104" s="17"/>
      <c r="F104"/>
      <c r="G104" s="11"/>
      <c r="H104" s="11"/>
      <c r="I104" s="11"/>
      <c r="J104" s="11"/>
      <c r="K104" s="11"/>
      <c r="L104" s="22"/>
      <c r="M104" s="22"/>
      <c r="N104"/>
      <c r="O104"/>
      <c r="P104"/>
      <c r="Q104"/>
      <c r="R104"/>
      <c r="S104"/>
      <c r="T104"/>
      <c r="U104"/>
      <c r="V104"/>
      <c r="W104"/>
      <c r="X104" s="329"/>
      <c r="Y104" s="329"/>
      <c r="Z104" s="329"/>
      <c r="AA104" s="329"/>
      <c r="AB104" s="329"/>
      <c r="AC104" s="329"/>
      <c r="AD104" s="329"/>
      <c r="AE104" s="329"/>
      <c r="AF104" s="329"/>
      <c r="AG104" s="329"/>
      <c r="AH104" s="329"/>
      <c r="AI104" s="329"/>
      <c r="AJ104" s="329"/>
      <c r="AK104" s="329"/>
      <c r="AL104" s="329"/>
      <c r="AM104" s="329"/>
      <c r="AN104" s="329"/>
      <c r="AO104" s="329"/>
      <c r="AP104" s="329"/>
      <c r="AQ104" s="329"/>
      <c r="AR104" s="329"/>
      <c r="AS104" s="329"/>
    </row>
    <row r="105" spans="1:45" s="3" customFormat="1" ht="20.149999999999999" customHeight="1" x14ac:dyDescent="0.3">
      <c r="A105" s="329"/>
      <c r="B105" s="441"/>
      <c r="C105" s="6"/>
      <c r="D105" s="19"/>
      <c r="E105" s="17"/>
      <c r="F105"/>
      <c r="G105" s="11"/>
      <c r="H105" s="11"/>
      <c r="I105" s="11"/>
      <c r="J105" s="11"/>
      <c r="K105" s="11"/>
      <c r="L105" s="22"/>
      <c r="M105" s="22"/>
      <c r="N105"/>
      <c r="O105"/>
      <c r="P105"/>
      <c r="Q105"/>
      <c r="R105"/>
      <c r="S105"/>
      <c r="T105"/>
      <c r="U105"/>
      <c r="V105"/>
      <c r="W105"/>
      <c r="X105" s="329"/>
      <c r="Y105" s="329"/>
      <c r="Z105" s="329"/>
      <c r="AA105" s="329"/>
      <c r="AB105" s="329"/>
      <c r="AC105" s="329"/>
      <c r="AD105" s="329"/>
      <c r="AE105" s="329"/>
      <c r="AF105" s="329"/>
      <c r="AG105" s="329"/>
      <c r="AH105" s="329"/>
      <c r="AI105" s="329"/>
      <c r="AJ105" s="329"/>
      <c r="AK105" s="329"/>
      <c r="AL105" s="329"/>
      <c r="AM105" s="329"/>
      <c r="AN105" s="329"/>
      <c r="AO105" s="329"/>
      <c r="AP105" s="329"/>
      <c r="AQ105" s="329"/>
      <c r="AR105" s="329"/>
      <c r="AS105" s="329"/>
    </row>
    <row r="106" spans="1:45" s="3" customFormat="1" ht="20.149999999999999" customHeight="1" x14ac:dyDescent="0.3">
      <c r="A106" s="329"/>
      <c r="B106" s="441"/>
      <c r="C106" s="6"/>
      <c r="D106" s="19"/>
      <c r="E106" s="17"/>
      <c r="F106"/>
      <c r="G106" s="11"/>
      <c r="H106" s="11"/>
      <c r="I106" s="11"/>
      <c r="J106" s="11"/>
      <c r="K106" s="11"/>
      <c r="L106" s="22"/>
      <c r="M106" s="22"/>
      <c r="N106"/>
      <c r="O106"/>
      <c r="P106"/>
      <c r="Q106"/>
      <c r="R106"/>
      <c r="S106"/>
      <c r="T106"/>
      <c r="U106"/>
      <c r="V106"/>
      <c r="W106"/>
      <c r="X106" s="329"/>
      <c r="Y106" s="329"/>
      <c r="Z106" s="329"/>
      <c r="AA106" s="329"/>
      <c r="AB106" s="329"/>
      <c r="AC106" s="329"/>
      <c r="AD106" s="329"/>
      <c r="AE106" s="329"/>
      <c r="AF106" s="329"/>
      <c r="AG106" s="329"/>
      <c r="AH106" s="329"/>
      <c r="AI106" s="329"/>
      <c r="AJ106" s="329"/>
      <c r="AK106" s="329"/>
      <c r="AL106" s="329"/>
      <c r="AM106" s="329"/>
      <c r="AN106" s="329"/>
      <c r="AO106" s="329"/>
      <c r="AP106" s="329"/>
      <c r="AQ106" s="329"/>
      <c r="AR106" s="329"/>
      <c r="AS106" s="329"/>
    </row>
    <row r="107" spans="1:45" ht="20.149999999999999" customHeight="1" x14ac:dyDescent="0.3">
      <c r="A107" s="329"/>
      <c r="B107" s="441"/>
      <c r="C107" s="6"/>
      <c r="D107" s="19"/>
      <c r="E107" s="17"/>
      <c r="F107"/>
      <c r="G107" s="11"/>
      <c r="H107" s="11"/>
      <c r="I107" s="11"/>
      <c r="J107" s="11"/>
      <c r="K107" s="11"/>
      <c r="L107" s="22"/>
      <c r="M107" s="22"/>
      <c r="N107"/>
      <c r="O107"/>
      <c r="P107"/>
      <c r="Q107"/>
      <c r="R107"/>
      <c r="S107"/>
      <c r="T107"/>
      <c r="U107"/>
      <c r="V107"/>
      <c r="W107"/>
      <c r="X107" s="329"/>
      <c r="Y107" s="329"/>
      <c r="Z107" s="329"/>
      <c r="AA107" s="329"/>
      <c r="AB107" s="329"/>
      <c r="AC107" s="329"/>
      <c r="AD107" s="329"/>
      <c r="AE107" s="329"/>
      <c r="AF107" s="329"/>
      <c r="AG107" s="329"/>
      <c r="AH107" s="329"/>
      <c r="AI107" s="329"/>
      <c r="AJ107" s="329"/>
      <c r="AK107" s="329"/>
      <c r="AL107" s="329"/>
      <c r="AM107" s="329"/>
      <c r="AN107" s="329"/>
      <c r="AO107" s="329"/>
      <c r="AP107" s="329"/>
      <c r="AQ107" s="329"/>
      <c r="AR107" s="329"/>
      <c r="AS107" s="329"/>
    </row>
    <row r="108" spans="1:45" ht="20.149999999999999" customHeight="1" x14ac:dyDescent="0.3">
      <c r="A108" s="329"/>
      <c r="B108" s="441"/>
      <c r="C108" s="6"/>
      <c r="D108" s="19"/>
      <c r="E108" s="17"/>
      <c r="F108"/>
      <c r="G108" s="11"/>
      <c r="H108" s="11"/>
      <c r="I108" s="11"/>
      <c r="J108" s="11"/>
      <c r="K108" s="11"/>
      <c r="L108" s="22"/>
      <c r="M108" s="22"/>
      <c r="N108"/>
      <c r="O108"/>
      <c r="P108"/>
      <c r="Q108"/>
      <c r="R108"/>
      <c r="S108"/>
      <c r="T108"/>
      <c r="U108"/>
      <c r="V108"/>
      <c r="W108"/>
      <c r="X108" s="329"/>
      <c r="Y108" s="329"/>
      <c r="Z108" s="329"/>
      <c r="AA108" s="329"/>
      <c r="AB108" s="329"/>
      <c r="AC108" s="329"/>
      <c r="AD108" s="329"/>
      <c r="AE108" s="329"/>
      <c r="AF108" s="329"/>
      <c r="AG108" s="329"/>
      <c r="AH108" s="329"/>
      <c r="AI108" s="329"/>
      <c r="AJ108" s="329"/>
      <c r="AK108" s="329"/>
      <c r="AL108" s="329"/>
      <c r="AM108" s="329"/>
      <c r="AN108" s="329"/>
      <c r="AO108" s="329"/>
      <c r="AP108" s="329"/>
      <c r="AQ108" s="329"/>
      <c r="AR108" s="329"/>
      <c r="AS108" s="329"/>
    </row>
    <row r="109" spans="1:45" ht="20.149999999999999" customHeight="1" x14ac:dyDescent="0.3">
      <c r="A109" s="329"/>
      <c r="B109" s="441"/>
      <c r="C109" s="6"/>
      <c r="D109" s="19"/>
      <c r="E109" s="17"/>
      <c r="F109"/>
      <c r="G109" s="11"/>
      <c r="H109" s="11"/>
      <c r="I109" s="11"/>
      <c r="J109" s="11"/>
      <c r="K109" s="11"/>
      <c r="L109" s="22"/>
      <c r="M109" s="22"/>
      <c r="N109"/>
      <c r="O109"/>
      <c r="P109"/>
      <c r="Q109"/>
      <c r="R109"/>
      <c r="S109"/>
      <c r="T109"/>
      <c r="U109"/>
      <c r="V109"/>
      <c r="W109"/>
      <c r="X109" s="329"/>
      <c r="Y109" s="329"/>
      <c r="Z109" s="329"/>
      <c r="AA109" s="329"/>
      <c r="AB109" s="329"/>
      <c r="AC109" s="329"/>
      <c r="AD109" s="329"/>
      <c r="AE109" s="329"/>
      <c r="AF109" s="329"/>
      <c r="AG109" s="329"/>
      <c r="AH109" s="329"/>
      <c r="AI109" s="329"/>
      <c r="AJ109" s="329"/>
      <c r="AK109" s="329"/>
      <c r="AL109" s="329"/>
      <c r="AM109" s="329"/>
      <c r="AN109" s="329"/>
      <c r="AO109" s="329"/>
      <c r="AP109" s="329"/>
      <c r="AQ109" s="329"/>
      <c r="AR109" s="329"/>
      <c r="AS109" s="329"/>
    </row>
    <row r="110" spans="1:45" s="3" customFormat="1" ht="20.149999999999999" customHeight="1" x14ac:dyDescent="0.3">
      <c r="A110" s="329"/>
      <c r="B110" s="441"/>
      <c r="C110" s="6"/>
      <c r="D110" s="19"/>
      <c r="E110" s="17"/>
      <c r="F110"/>
      <c r="G110" s="11"/>
      <c r="H110" s="11"/>
      <c r="I110" s="11"/>
      <c r="J110" s="11"/>
      <c r="K110" s="11"/>
      <c r="L110" s="22"/>
      <c r="M110" s="22"/>
      <c r="N110"/>
      <c r="O110"/>
      <c r="P110"/>
      <c r="Q110"/>
      <c r="R110"/>
      <c r="S110"/>
      <c r="T110"/>
      <c r="U110"/>
      <c r="V110"/>
      <c r="W110"/>
      <c r="X110" s="329"/>
      <c r="Y110" s="329"/>
      <c r="Z110" s="329"/>
      <c r="AA110" s="329"/>
      <c r="AB110" s="329"/>
      <c r="AC110" s="329"/>
      <c r="AD110" s="329"/>
      <c r="AE110" s="329"/>
      <c r="AF110" s="329"/>
      <c r="AG110" s="329"/>
      <c r="AH110" s="329"/>
      <c r="AI110" s="329"/>
      <c r="AJ110" s="329"/>
      <c r="AK110" s="329"/>
      <c r="AL110" s="329"/>
      <c r="AM110" s="329"/>
      <c r="AN110" s="329"/>
      <c r="AO110" s="329"/>
      <c r="AP110" s="329"/>
      <c r="AQ110" s="329"/>
      <c r="AR110" s="329"/>
      <c r="AS110" s="329"/>
    </row>
    <row r="111" spans="1:45" s="3" customFormat="1" ht="20.149999999999999" customHeight="1" x14ac:dyDescent="0.3">
      <c r="A111" s="329"/>
      <c r="B111" s="441"/>
      <c r="C111" s="6"/>
      <c r="D111" s="19"/>
      <c r="E111" s="20"/>
      <c r="F111"/>
      <c r="G111" s="11"/>
      <c r="H111" s="11"/>
      <c r="I111" s="11"/>
      <c r="J111" s="11"/>
      <c r="K111" s="11"/>
      <c r="L111" s="22"/>
      <c r="M111" s="22"/>
      <c r="N111"/>
      <c r="O111"/>
      <c r="P111"/>
      <c r="Q111"/>
      <c r="R111"/>
      <c r="S111"/>
      <c r="T111"/>
      <c r="U111"/>
      <c r="V111"/>
      <c r="W111"/>
      <c r="X111" s="329"/>
      <c r="Y111" s="329"/>
      <c r="Z111" s="329"/>
      <c r="AA111" s="329"/>
      <c r="AB111" s="329"/>
      <c r="AC111" s="329"/>
      <c r="AD111" s="329"/>
      <c r="AE111" s="329"/>
      <c r="AF111" s="329"/>
      <c r="AG111" s="329"/>
      <c r="AH111" s="329"/>
      <c r="AI111" s="329"/>
      <c r="AJ111" s="329"/>
      <c r="AK111" s="329"/>
      <c r="AL111" s="329"/>
      <c r="AM111" s="329"/>
      <c r="AN111" s="329"/>
      <c r="AO111" s="329"/>
      <c r="AP111" s="329"/>
      <c r="AQ111" s="329"/>
      <c r="AR111" s="329"/>
      <c r="AS111" s="329"/>
    </row>
    <row r="112" spans="1:45" s="3" customFormat="1" ht="20.149999999999999" customHeight="1" x14ac:dyDescent="0.3">
      <c r="A112" s="329"/>
      <c r="B112" s="441"/>
      <c r="C112" s="6"/>
      <c r="G112"/>
      <c r="H112"/>
      <c r="I112"/>
      <c r="J112"/>
      <c r="K112"/>
      <c r="L112"/>
      <c r="M112"/>
      <c r="N112"/>
      <c r="O112"/>
      <c r="P112"/>
      <c r="Q112"/>
      <c r="R112"/>
      <c r="S112"/>
      <c r="T112"/>
      <c r="U112"/>
      <c r="V112"/>
      <c r="W112"/>
      <c r="X112" s="329"/>
      <c r="Y112" s="329"/>
      <c r="Z112" s="329"/>
      <c r="AA112" s="329"/>
      <c r="AB112" s="329"/>
      <c r="AC112" s="329"/>
      <c r="AD112" s="329"/>
      <c r="AE112" s="329"/>
      <c r="AF112" s="329"/>
      <c r="AG112" s="329"/>
      <c r="AH112" s="329"/>
      <c r="AI112" s="329"/>
      <c r="AJ112" s="329"/>
      <c r="AK112" s="329"/>
      <c r="AL112" s="329"/>
      <c r="AM112" s="329"/>
      <c r="AN112" s="329"/>
      <c r="AO112" s="329"/>
      <c r="AP112" s="329"/>
      <c r="AQ112" s="329"/>
      <c r="AR112" s="329"/>
      <c r="AS112" s="329"/>
    </row>
    <row r="113" spans="1:45" s="3" customFormat="1" ht="20.149999999999999" customHeight="1" x14ac:dyDescent="0.3">
      <c r="A113" s="329"/>
      <c r="B113" s="441"/>
      <c r="C113" s="6"/>
      <c r="G113"/>
      <c r="H113"/>
      <c r="I113"/>
      <c r="J113"/>
      <c r="K113"/>
      <c r="L113"/>
      <c r="M113"/>
      <c r="N113"/>
      <c r="O113"/>
      <c r="P113"/>
      <c r="Q113"/>
      <c r="R113"/>
      <c r="S113"/>
      <c r="T113"/>
      <c r="U113"/>
      <c r="V113"/>
      <c r="W113"/>
      <c r="X113" s="329"/>
      <c r="Y113" s="329"/>
      <c r="Z113" s="329"/>
      <c r="AA113" s="329"/>
      <c r="AB113" s="329"/>
      <c r="AC113" s="329"/>
      <c r="AD113" s="329"/>
      <c r="AE113" s="329"/>
      <c r="AF113" s="329"/>
      <c r="AG113" s="329"/>
      <c r="AH113" s="329"/>
      <c r="AI113" s="329"/>
      <c r="AJ113" s="329"/>
      <c r="AK113" s="329"/>
      <c r="AL113" s="329"/>
      <c r="AM113" s="329"/>
      <c r="AN113" s="329"/>
      <c r="AO113" s="329"/>
      <c r="AP113" s="329"/>
      <c r="AQ113" s="329"/>
      <c r="AR113" s="329"/>
      <c r="AS113" s="329"/>
    </row>
    <row r="114" spans="1:45" s="3" customFormat="1" ht="20.149999999999999" customHeight="1" x14ac:dyDescent="0.3">
      <c r="A114" s="329"/>
      <c r="B114" s="441"/>
      <c r="C114" s="6"/>
      <c r="G114"/>
      <c r="H114"/>
      <c r="I114"/>
      <c r="J114"/>
      <c r="K114"/>
      <c r="L114"/>
      <c r="M114"/>
      <c r="N114"/>
      <c r="O114"/>
      <c r="P114"/>
      <c r="Q114"/>
      <c r="R114"/>
      <c r="S114"/>
      <c r="T114"/>
      <c r="U114"/>
      <c r="V114"/>
      <c r="W114"/>
      <c r="X114" s="329"/>
      <c r="Y114" s="329"/>
      <c r="Z114" s="329"/>
      <c r="AA114" s="329"/>
      <c r="AB114" s="329"/>
      <c r="AC114" s="329"/>
      <c r="AD114" s="329"/>
      <c r="AE114" s="329"/>
      <c r="AF114" s="329"/>
      <c r="AG114" s="329"/>
      <c r="AH114" s="329"/>
      <c r="AI114" s="329"/>
      <c r="AJ114" s="329"/>
      <c r="AK114" s="329"/>
      <c r="AL114" s="329"/>
      <c r="AM114" s="329"/>
      <c r="AN114" s="329"/>
      <c r="AO114" s="329"/>
      <c r="AP114" s="329"/>
      <c r="AQ114" s="329"/>
      <c r="AR114" s="329"/>
      <c r="AS114" s="329"/>
    </row>
    <row r="115" spans="1:45" s="3" customFormat="1" ht="20.149999999999999" customHeight="1" x14ac:dyDescent="0.3">
      <c r="A115" s="329"/>
      <c r="B115" s="441"/>
      <c r="C115" s="6"/>
      <c r="G115"/>
      <c r="H115"/>
      <c r="I115"/>
      <c r="J115"/>
      <c r="K115"/>
      <c r="L115"/>
      <c r="M115"/>
      <c r="N115"/>
      <c r="O115"/>
      <c r="P115"/>
      <c r="Q115"/>
      <c r="R115"/>
      <c r="S115"/>
      <c r="T115"/>
      <c r="U115"/>
      <c r="V115"/>
      <c r="W115"/>
      <c r="X115" s="329"/>
      <c r="Y115" s="329"/>
      <c r="Z115" s="329"/>
      <c r="AA115" s="329"/>
      <c r="AB115" s="329"/>
      <c r="AC115" s="329"/>
      <c r="AD115" s="329"/>
      <c r="AE115" s="329"/>
      <c r="AF115" s="329"/>
      <c r="AG115" s="329"/>
      <c r="AH115" s="329"/>
      <c r="AI115" s="329"/>
      <c r="AJ115" s="329"/>
      <c r="AK115" s="329"/>
      <c r="AL115" s="329"/>
      <c r="AM115" s="329"/>
      <c r="AN115" s="329"/>
      <c r="AO115" s="329"/>
      <c r="AP115" s="329"/>
      <c r="AQ115" s="329"/>
      <c r="AR115" s="329"/>
      <c r="AS115" s="329"/>
    </row>
    <row r="116" spans="1:45" s="3" customFormat="1" ht="20.149999999999999" customHeight="1" x14ac:dyDescent="0.3">
      <c r="A116" s="329"/>
      <c r="B116" s="441"/>
      <c r="C116" s="6"/>
      <c r="G116"/>
      <c r="H116"/>
      <c r="I116"/>
      <c r="J116"/>
      <c r="K116"/>
      <c r="L116"/>
      <c r="M116"/>
      <c r="N116"/>
      <c r="O116"/>
      <c r="P116"/>
      <c r="Q116"/>
      <c r="R116"/>
      <c r="S116"/>
      <c r="T116"/>
      <c r="U116"/>
      <c r="V116"/>
      <c r="W116"/>
      <c r="X116" s="329"/>
      <c r="Y116" s="329"/>
      <c r="Z116" s="329"/>
      <c r="AA116" s="329"/>
      <c r="AB116" s="329"/>
      <c r="AC116" s="329"/>
      <c r="AD116" s="329"/>
      <c r="AE116" s="329"/>
      <c r="AF116" s="329"/>
      <c r="AG116" s="329"/>
      <c r="AH116" s="329"/>
      <c r="AI116" s="329"/>
      <c r="AJ116" s="329"/>
      <c r="AK116" s="329"/>
      <c r="AL116" s="329"/>
      <c r="AM116" s="329"/>
      <c r="AN116" s="329"/>
      <c r="AO116" s="329"/>
      <c r="AP116" s="329"/>
      <c r="AQ116" s="329"/>
      <c r="AR116" s="329"/>
      <c r="AS116" s="329"/>
    </row>
    <row r="117" spans="1:45" s="3" customFormat="1" ht="20.149999999999999" customHeight="1" x14ac:dyDescent="0.3">
      <c r="A117" s="329"/>
      <c r="B117" s="441"/>
      <c r="C117" s="6"/>
      <c r="G117"/>
      <c r="H117"/>
      <c r="I117"/>
      <c r="J117"/>
      <c r="K117"/>
      <c r="L117"/>
      <c r="M117"/>
      <c r="N117"/>
      <c r="O117"/>
      <c r="P117"/>
      <c r="Q117"/>
      <c r="R117"/>
      <c r="S117"/>
      <c r="T117"/>
      <c r="U117"/>
      <c r="V117"/>
      <c r="W117"/>
      <c r="X117" s="329"/>
      <c r="Y117" s="329"/>
      <c r="Z117" s="329"/>
      <c r="AA117" s="329"/>
      <c r="AB117" s="329"/>
      <c r="AC117" s="329"/>
      <c r="AD117" s="329"/>
      <c r="AE117" s="329"/>
      <c r="AF117" s="329"/>
      <c r="AG117" s="329"/>
      <c r="AH117" s="329"/>
      <c r="AI117" s="329"/>
      <c r="AJ117" s="329"/>
      <c r="AK117" s="329"/>
      <c r="AL117" s="329"/>
      <c r="AM117" s="329"/>
      <c r="AN117" s="329"/>
      <c r="AO117" s="329"/>
      <c r="AP117" s="329"/>
      <c r="AQ117" s="329"/>
      <c r="AR117" s="329"/>
      <c r="AS117" s="329"/>
    </row>
    <row r="118" spans="1:45" s="3" customFormat="1" ht="20.149999999999999" customHeight="1" x14ac:dyDescent="0.3">
      <c r="A118" s="329"/>
      <c r="B118" s="441"/>
      <c r="C118" s="6"/>
      <c r="G118"/>
      <c r="H118"/>
      <c r="I118"/>
      <c r="J118"/>
      <c r="K118"/>
      <c r="L118"/>
      <c r="M118"/>
      <c r="N118"/>
      <c r="O118"/>
      <c r="P118"/>
      <c r="Q118"/>
      <c r="R118"/>
      <c r="S118"/>
      <c r="T118"/>
      <c r="U118"/>
      <c r="V118"/>
      <c r="W118"/>
      <c r="X118" s="329"/>
      <c r="Y118" s="329"/>
      <c r="Z118" s="329"/>
      <c r="AA118" s="329"/>
      <c r="AB118" s="329"/>
      <c r="AC118" s="329"/>
      <c r="AD118" s="329"/>
      <c r="AE118" s="329"/>
      <c r="AF118" s="329"/>
      <c r="AG118" s="329"/>
      <c r="AH118" s="329"/>
      <c r="AI118" s="329"/>
      <c r="AJ118" s="329"/>
      <c r="AK118" s="329"/>
      <c r="AL118" s="329"/>
      <c r="AM118" s="329"/>
      <c r="AN118" s="329"/>
      <c r="AO118" s="329"/>
      <c r="AP118" s="329"/>
      <c r="AQ118" s="329"/>
      <c r="AR118" s="329"/>
      <c r="AS118" s="329"/>
    </row>
    <row r="119" spans="1:45" s="3" customFormat="1" ht="20.149999999999999" customHeight="1" x14ac:dyDescent="0.3">
      <c r="A119" s="329"/>
      <c r="B119" s="441"/>
      <c r="C119" s="6"/>
      <c r="G119"/>
      <c r="H119"/>
      <c r="I119"/>
      <c r="J119"/>
      <c r="K119"/>
      <c r="L119"/>
      <c r="M119"/>
      <c r="N119"/>
      <c r="O119"/>
      <c r="P119"/>
      <c r="Q119"/>
      <c r="R119"/>
      <c r="S119"/>
      <c r="T119"/>
      <c r="U119"/>
      <c r="V119"/>
      <c r="W119"/>
      <c r="X119" s="329"/>
      <c r="Y119" s="329"/>
      <c r="Z119" s="329"/>
      <c r="AA119" s="329"/>
      <c r="AB119" s="329"/>
      <c r="AC119" s="329"/>
      <c r="AD119" s="329"/>
      <c r="AE119" s="329"/>
      <c r="AF119" s="329"/>
      <c r="AG119" s="329"/>
      <c r="AH119" s="329"/>
      <c r="AI119" s="329"/>
      <c r="AJ119" s="329"/>
      <c r="AK119" s="329"/>
      <c r="AL119" s="329"/>
      <c r="AM119" s="329"/>
      <c r="AN119" s="329"/>
      <c r="AO119" s="329"/>
      <c r="AP119" s="329"/>
      <c r="AQ119" s="329"/>
      <c r="AR119" s="329"/>
      <c r="AS119" s="329"/>
    </row>
    <row r="120" spans="1:45" s="3" customFormat="1" ht="20.149999999999999" customHeight="1" x14ac:dyDescent="0.3">
      <c r="A120" s="329"/>
      <c r="B120" s="441"/>
      <c r="C120" s="6"/>
      <c r="G120"/>
      <c r="H120"/>
      <c r="I120"/>
      <c r="J120"/>
      <c r="K120"/>
      <c r="L120"/>
      <c r="M120"/>
      <c r="N120"/>
      <c r="O120"/>
      <c r="P120"/>
      <c r="Q120"/>
      <c r="R120"/>
      <c r="S120"/>
      <c r="T120"/>
      <c r="U120"/>
      <c r="V120"/>
      <c r="W120"/>
      <c r="X120" s="329"/>
      <c r="Y120" s="329"/>
      <c r="Z120" s="329"/>
      <c r="AA120" s="329"/>
      <c r="AB120" s="329"/>
      <c r="AC120" s="329"/>
      <c r="AD120" s="329"/>
      <c r="AE120" s="329"/>
      <c r="AF120" s="329"/>
      <c r="AG120" s="329"/>
      <c r="AH120" s="329"/>
      <c r="AI120" s="329"/>
      <c r="AJ120" s="329"/>
      <c r="AK120" s="329"/>
      <c r="AL120" s="329"/>
      <c r="AM120" s="329"/>
      <c r="AN120" s="329"/>
      <c r="AO120" s="329"/>
      <c r="AP120" s="329"/>
      <c r="AQ120" s="329"/>
      <c r="AR120" s="329"/>
      <c r="AS120" s="329"/>
    </row>
    <row r="121" spans="1:45" s="3" customFormat="1" ht="20.149999999999999" customHeight="1" x14ac:dyDescent="0.3">
      <c r="A121" s="329"/>
      <c r="B121" s="441"/>
      <c r="C121" s="6"/>
      <c r="G121"/>
      <c r="H121"/>
      <c r="I121"/>
      <c r="J121"/>
      <c r="K121"/>
      <c r="L121"/>
      <c r="M121"/>
      <c r="N121"/>
      <c r="O121"/>
      <c r="P121"/>
      <c r="Q121"/>
      <c r="R121"/>
      <c r="S121"/>
      <c r="T121"/>
      <c r="U121"/>
      <c r="V121"/>
      <c r="W121"/>
      <c r="X121" s="329"/>
      <c r="Y121" s="329"/>
      <c r="Z121" s="329"/>
      <c r="AA121" s="329"/>
      <c r="AB121" s="329"/>
      <c r="AC121" s="329"/>
      <c r="AD121" s="329"/>
      <c r="AE121" s="329"/>
      <c r="AF121" s="329"/>
      <c r="AG121" s="329"/>
      <c r="AH121" s="329"/>
      <c r="AI121" s="329"/>
      <c r="AJ121" s="329"/>
      <c r="AK121" s="329"/>
      <c r="AL121" s="329"/>
      <c r="AM121" s="329"/>
      <c r="AN121" s="329"/>
      <c r="AO121" s="329"/>
      <c r="AP121" s="329"/>
      <c r="AQ121" s="329"/>
      <c r="AR121" s="329"/>
      <c r="AS121" s="329"/>
    </row>
    <row r="122" spans="1:45" s="3" customFormat="1" ht="20.149999999999999" customHeight="1" x14ac:dyDescent="0.3">
      <c r="A122" s="329"/>
      <c r="B122" s="441"/>
      <c r="C122" s="6"/>
      <c r="D122" s="7"/>
      <c r="G122" s="329"/>
      <c r="H122" s="329"/>
      <c r="I122" s="329"/>
      <c r="J122" s="329"/>
      <c r="K122" s="329"/>
      <c r="L122" s="329"/>
      <c r="M122" s="329"/>
      <c r="N122" s="329"/>
      <c r="O122" s="329"/>
      <c r="P122" s="329"/>
      <c r="Q122" s="329"/>
      <c r="R122" s="329"/>
      <c r="S122" s="329"/>
      <c r="T122" s="329"/>
      <c r="U122" s="329"/>
      <c r="V122" s="329"/>
      <c r="W122" s="329"/>
      <c r="X122" s="329"/>
      <c r="Y122" s="329"/>
      <c r="Z122" s="329"/>
      <c r="AA122" s="329"/>
      <c r="AB122" s="329"/>
      <c r="AC122" s="329"/>
      <c r="AD122" s="329"/>
      <c r="AE122" s="329"/>
      <c r="AF122" s="329"/>
      <c r="AG122" s="329"/>
      <c r="AH122" s="329"/>
      <c r="AI122" s="329"/>
      <c r="AJ122" s="329"/>
      <c r="AK122" s="329"/>
      <c r="AL122" s="329"/>
      <c r="AM122" s="329"/>
      <c r="AN122" s="329"/>
      <c r="AO122" s="329"/>
      <c r="AP122" s="329"/>
      <c r="AQ122" s="329"/>
      <c r="AR122" s="329"/>
      <c r="AS122" s="329"/>
    </row>
    <row r="123" spans="1:45" s="3" customFormat="1" ht="20.149999999999999" customHeight="1" x14ac:dyDescent="0.25">
      <c r="A123" s="329"/>
      <c r="B123" s="329"/>
      <c r="C123" s="329"/>
      <c r="D123" s="630"/>
      <c r="E123" s="329"/>
      <c r="F123" s="329"/>
      <c r="G123" s="329"/>
      <c r="H123" s="329"/>
      <c r="I123" s="329"/>
      <c r="J123" s="329"/>
      <c r="K123" s="329"/>
      <c r="L123" s="329"/>
      <c r="M123" s="329"/>
      <c r="N123" s="329"/>
      <c r="O123" s="329"/>
      <c r="P123" s="329"/>
      <c r="Q123" s="329"/>
      <c r="R123" s="329"/>
      <c r="S123" s="329"/>
      <c r="T123" s="329"/>
      <c r="U123" s="329"/>
      <c r="V123" s="329"/>
      <c r="W123" s="329"/>
      <c r="X123" s="329"/>
      <c r="Y123" s="329"/>
      <c r="Z123" s="329"/>
      <c r="AA123" s="329"/>
      <c r="AB123" s="329"/>
      <c r="AC123" s="329"/>
      <c r="AD123" s="329"/>
      <c r="AE123" s="329"/>
      <c r="AF123" s="329"/>
      <c r="AG123" s="329"/>
      <c r="AH123" s="329"/>
      <c r="AI123" s="329"/>
      <c r="AJ123" s="329"/>
      <c r="AK123" s="329"/>
      <c r="AL123" s="329"/>
      <c r="AM123" s="329"/>
      <c r="AN123" s="329"/>
      <c r="AO123" s="329"/>
      <c r="AP123" s="329"/>
      <c r="AQ123" s="329"/>
      <c r="AR123" s="329"/>
      <c r="AS123" s="329"/>
    </row>
    <row r="124" spans="1:45" s="3" customFormat="1" ht="20.149999999999999" customHeight="1" x14ac:dyDescent="0.25">
      <c r="A124" s="329"/>
      <c r="B124" s="329"/>
      <c r="C124" s="329"/>
      <c r="D124" s="329"/>
      <c r="E124" s="329"/>
      <c r="F124" s="329"/>
      <c r="G124" s="329"/>
      <c r="H124" s="329"/>
      <c r="I124" s="329"/>
      <c r="J124" s="329"/>
      <c r="K124" s="329"/>
      <c r="L124" s="329"/>
      <c r="M124" s="329"/>
      <c r="N124" s="329"/>
      <c r="O124" s="329"/>
      <c r="P124" s="329"/>
      <c r="Q124" s="329"/>
      <c r="R124" s="329"/>
      <c r="S124" s="329"/>
      <c r="T124" s="329"/>
      <c r="U124" s="329"/>
      <c r="V124" s="329"/>
      <c r="W124" s="329"/>
      <c r="X124" s="329"/>
      <c r="Y124" s="329"/>
      <c r="Z124" s="329"/>
      <c r="AA124" s="329"/>
      <c r="AB124" s="329"/>
      <c r="AC124" s="329"/>
      <c r="AD124" s="329"/>
      <c r="AE124" s="329"/>
      <c r="AF124" s="329"/>
      <c r="AG124" s="329"/>
      <c r="AH124" s="329"/>
      <c r="AI124" s="329"/>
      <c r="AJ124" s="329"/>
      <c r="AK124" s="329"/>
      <c r="AL124" s="329"/>
      <c r="AM124" s="329"/>
      <c r="AN124" s="329"/>
      <c r="AO124" s="329"/>
      <c r="AP124" s="329"/>
      <c r="AQ124" s="329"/>
      <c r="AR124" s="329"/>
      <c r="AS124" s="329"/>
    </row>
    <row r="125" spans="1:45" x14ac:dyDescent="0.3">
      <c r="A125" s="329"/>
      <c r="B125" s="329"/>
      <c r="C125" s="329"/>
      <c r="D125" s="329"/>
      <c r="E125" s="329"/>
      <c r="F125" s="329"/>
      <c r="G125" s="329"/>
      <c r="H125" s="329"/>
      <c r="I125" s="329"/>
      <c r="J125" s="329"/>
      <c r="K125" s="329"/>
      <c r="L125" s="329"/>
      <c r="M125" s="329"/>
      <c r="N125" s="329"/>
      <c r="O125" s="329"/>
      <c r="P125" s="329"/>
      <c r="Q125" s="329"/>
      <c r="R125" s="329"/>
      <c r="S125" s="329"/>
      <c r="T125" s="329"/>
      <c r="U125" s="329"/>
      <c r="V125" s="329"/>
      <c r="W125" s="329"/>
      <c r="X125" s="329"/>
      <c r="Y125" s="329"/>
      <c r="Z125" s="329"/>
      <c r="AA125" s="329"/>
      <c r="AB125" s="329"/>
      <c r="AC125" s="329"/>
      <c r="AD125" s="329"/>
      <c r="AE125" s="329"/>
      <c r="AF125" s="329"/>
      <c r="AG125" s="329"/>
      <c r="AH125" s="329"/>
      <c r="AI125" s="329"/>
      <c r="AJ125" s="329"/>
      <c r="AK125" s="329"/>
      <c r="AL125" s="329"/>
      <c r="AM125" s="329"/>
      <c r="AN125" s="329"/>
      <c r="AO125" s="329"/>
      <c r="AP125" s="329"/>
      <c r="AQ125" s="329"/>
      <c r="AR125" s="329"/>
      <c r="AS125" s="329"/>
    </row>
    <row r="126" spans="1:45" x14ac:dyDescent="0.3">
      <c r="A126" s="329"/>
      <c r="B126" s="329"/>
      <c r="C126" s="329"/>
      <c r="D126" s="329"/>
      <c r="E126" s="329"/>
      <c r="F126" s="329"/>
      <c r="G126" s="329"/>
      <c r="H126" s="329"/>
      <c r="I126" s="329"/>
      <c r="J126" s="329"/>
      <c r="K126" s="329"/>
      <c r="L126" s="329"/>
      <c r="M126" s="329"/>
      <c r="N126" s="329"/>
      <c r="O126" s="329"/>
      <c r="P126" s="329"/>
      <c r="Q126" s="329"/>
      <c r="R126" s="329"/>
      <c r="S126" s="329"/>
      <c r="T126" s="329"/>
      <c r="U126" s="329"/>
      <c r="V126" s="329"/>
      <c r="W126" s="329"/>
      <c r="X126" s="329"/>
      <c r="Y126" s="329"/>
      <c r="Z126" s="329"/>
      <c r="AA126" s="329"/>
      <c r="AB126" s="329"/>
      <c r="AC126" s="329"/>
      <c r="AD126" s="329"/>
      <c r="AE126" s="329"/>
      <c r="AF126" s="329"/>
      <c r="AG126" s="329"/>
      <c r="AH126" s="329"/>
      <c r="AI126" s="329"/>
      <c r="AJ126" s="329"/>
      <c r="AK126" s="329"/>
      <c r="AL126" s="329"/>
      <c r="AM126" s="329"/>
      <c r="AN126" s="329"/>
      <c r="AO126" s="329"/>
      <c r="AP126" s="329"/>
      <c r="AQ126" s="329"/>
      <c r="AR126" s="329"/>
      <c r="AS126" s="329"/>
    </row>
    <row r="127" spans="1:45" x14ac:dyDescent="0.3">
      <c r="A127" s="329"/>
      <c r="B127" s="329"/>
      <c r="C127" s="329"/>
      <c r="D127" s="329"/>
      <c r="E127" s="329"/>
      <c r="F127" s="329"/>
      <c r="G127" s="329"/>
      <c r="H127" s="329"/>
      <c r="I127" s="329"/>
      <c r="J127" s="329"/>
      <c r="K127" s="329"/>
      <c r="L127" s="329"/>
      <c r="M127" s="329"/>
      <c r="N127" s="329"/>
      <c r="O127" s="329"/>
      <c r="P127" s="329"/>
      <c r="Q127" s="329"/>
      <c r="R127" s="329"/>
      <c r="S127" s="329"/>
      <c r="T127" s="329"/>
      <c r="U127" s="329"/>
      <c r="V127" s="329"/>
      <c r="W127" s="329"/>
      <c r="X127" s="329"/>
      <c r="Y127" s="329"/>
      <c r="Z127" s="329"/>
      <c r="AA127" s="329"/>
      <c r="AB127" s="329"/>
      <c r="AC127" s="329"/>
      <c r="AD127" s="329"/>
      <c r="AE127" s="329"/>
      <c r="AF127" s="329"/>
      <c r="AG127" s="329"/>
      <c r="AH127" s="329"/>
      <c r="AI127" s="329"/>
      <c r="AJ127" s="329"/>
      <c r="AK127" s="329"/>
      <c r="AL127" s="329"/>
      <c r="AM127" s="329"/>
      <c r="AN127" s="329"/>
      <c r="AO127" s="329"/>
      <c r="AP127" s="329"/>
      <c r="AQ127" s="329"/>
      <c r="AR127" s="329"/>
      <c r="AS127" s="329"/>
    </row>
    <row r="128" spans="1:45" x14ac:dyDescent="0.3">
      <c r="A128" s="329"/>
      <c r="B128" s="329"/>
      <c r="C128" s="329"/>
      <c r="D128" s="329"/>
      <c r="E128" s="329"/>
      <c r="F128" s="329"/>
      <c r="G128" s="329"/>
      <c r="H128" s="329"/>
      <c r="I128" s="329"/>
      <c r="J128" s="329"/>
      <c r="K128" s="329"/>
      <c r="L128" s="329"/>
      <c r="M128" s="329"/>
      <c r="N128" s="329"/>
      <c r="O128" s="329"/>
      <c r="P128" s="329"/>
      <c r="Q128" s="329"/>
      <c r="R128" s="329"/>
      <c r="S128" s="329"/>
      <c r="T128" s="329"/>
      <c r="U128" s="329"/>
      <c r="V128" s="329"/>
      <c r="W128" s="329"/>
      <c r="X128" s="329"/>
      <c r="Y128" s="329"/>
      <c r="Z128" s="329"/>
      <c r="AA128" s="329"/>
      <c r="AB128" s="329"/>
      <c r="AC128" s="329"/>
      <c r="AD128" s="329"/>
      <c r="AE128" s="329"/>
      <c r="AF128" s="329"/>
      <c r="AG128" s="329"/>
      <c r="AH128" s="329"/>
      <c r="AI128" s="329"/>
      <c r="AJ128" s="329"/>
      <c r="AK128" s="329"/>
      <c r="AL128" s="329"/>
      <c r="AM128" s="329"/>
      <c r="AN128" s="329"/>
      <c r="AO128" s="329"/>
      <c r="AP128" s="329"/>
      <c r="AQ128" s="329"/>
      <c r="AR128" s="329"/>
      <c r="AS128" s="329"/>
    </row>
    <row r="129" spans="1:45" x14ac:dyDescent="0.3">
      <c r="A129" s="329"/>
      <c r="B129" s="329"/>
      <c r="C129" s="329"/>
      <c r="D129" s="329"/>
      <c r="E129" s="329"/>
      <c r="F129" s="329"/>
      <c r="G129" s="329"/>
      <c r="H129" s="329"/>
      <c r="I129" s="329"/>
      <c r="J129" s="329"/>
      <c r="K129" s="329"/>
      <c r="L129" s="329"/>
      <c r="M129" s="329"/>
      <c r="N129" s="329"/>
      <c r="O129" s="329"/>
      <c r="P129" s="329"/>
      <c r="Q129" s="329"/>
      <c r="R129" s="329"/>
      <c r="S129" s="329"/>
      <c r="T129" s="329"/>
      <c r="U129" s="329"/>
      <c r="V129" s="329"/>
      <c r="W129" s="329"/>
      <c r="X129" s="329"/>
      <c r="Y129" s="329"/>
      <c r="Z129" s="329"/>
      <c r="AA129" s="329"/>
      <c r="AB129" s="329"/>
      <c r="AC129" s="329"/>
      <c r="AD129" s="329"/>
      <c r="AE129" s="329"/>
      <c r="AF129" s="329"/>
      <c r="AG129" s="329"/>
      <c r="AH129" s="329"/>
      <c r="AI129" s="329"/>
      <c r="AJ129" s="329"/>
      <c r="AK129" s="329"/>
      <c r="AL129" s="329"/>
      <c r="AM129" s="329"/>
      <c r="AN129" s="329"/>
      <c r="AO129" s="329"/>
      <c r="AP129" s="329"/>
      <c r="AQ129" s="329"/>
      <c r="AR129" s="329"/>
      <c r="AS129" s="329"/>
    </row>
    <row r="130" spans="1:45" x14ac:dyDescent="0.3">
      <c r="A130" s="329"/>
      <c r="B130" s="329"/>
      <c r="C130" s="329"/>
      <c r="D130" s="329"/>
      <c r="E130" s="329"/>
      <c r="F130" s="329"/>
      <c r="G130" s="329"/>
      <c r="H130" s="329"/>
      <c r="I130" s="329"/>
      <c r="J130" s="329"/>
      <c r="K130" s="329"/>
      <c r="L130" s="329"/>
      <c r="M130" s="329"/>
      <c r="N130" s="329"/>
      <c r="O130" s="329"/>
      <c r="P130" s="329"/>
      <c r="Q130" s="329"/>
      <c r="R130" s="329"/>
      <c r="S130" s="329"/>
      <c r="T130" s="329"/>
      <c r="U130" s="329"/>
      <c r="V130" s="329"/>
      <c r="W130" s="329"/>
      <c r="X130" s="329"/>
      <c r="Y130" s="329"/>
      <c r="Z130" s="329"/>
      <c r="AA130" s="329"/>
      <c r="AB130" s="329"/>
      <c r="AC130" s="329"/>
      <c r="AD130" s="329"/>
      <c r="AE130" s="329"/>
      <c r="AF130" s="329"/>
      <c r="AG130" s="329"/>
      <c r="AH130" s="329"/>
      <c r="AI130" s="329"/>
      <c r="AJ130" s="329"/>
      <c r="AK130" s="329"/>
      <c r="AL130" s="329"/>
      <c r="AM130" s="329"/>
      <c r="AN130" s="329"/>
      <c r="AO130" s="329"/>
      <c r="AP130" s="329"/>
      <c r="AQ130" s="329"/>
      <c r="AR130" s="329"/>
      <c r="AS130" s="329"/>
    </row>
    <row r="131" spans="1:45" x14ac:dyDescent="0.3">
      <c r="A131" s="329"/>
      <c r="B131" s="329"/>
      <c r="C131" s="329"/>
      <c r="D131" s="329"/>
      <c r="E131" s="329"/>
      <c r="F131" s="329"/>
      <c r="G131" s="329"/>
      <c r="H131" s="329"/>
      <c r="I131" s="329"/>
      <c r="J131" s="329"/>
      <c r="K131" s="329"/>
      <c r="L131" s="329"/>
      <c r="M131" s="329"/>
      <c r="N131" s="329"/>
      <c r="O131" s="329"/>
      <c r="P131" s="329"/>
      <c r="Q131" s="329"/>
      <c r="R131" s="329"/>
      <c r="S131" s="329"/>
      <c r="T131" s="329"/>
      <c r="U131" s="329"/>
      <c r="V131" s="329"/>
      <c r="W131" s="329"/>
      <c r="X131" s="329"/>
      <c r="Y131" s="329"/>
      <c r="Z131" s="329"/>
      <c r="AA131" s="329"/>
      <c r="AB131" s="329"/>
      <c r="AC131" s="329"/>
      <c r="AD131" s="329"/>
      <c r="AE131" s="329"/>
      <c r="AF131" s="329"/>
      <c r="AG131" s="329"/>
      <c r="AH131" s="329"/>
      <c r="AI131" s="329"/>
      <c r="AJ131" s="329"/>
      <c r="AK131" s="329"/>
      <c r="AL131" s="329"/>
      <c r="AM131" s="329"/>
      <c r="AN131" s="329"/>
      <c r="AO131" s="329"/>
      <c r="AP131" s="329"/>
      <c r="AQ131" s="329"/>
      <c r="AR131" s="329"/>
      <c r="AS131" s="329"/>
    </row>
    <row r="132" spans="1:45" x14ac:dyDescent="0.3">
      <c r="A132" s="329"/>
      <c r="B132" s="329"/>
      <c r="C132" s="329"/>
      <c r="D132" s="329"/>
      <c r="E132" s="329"/>
      <c r="F132" s="329"/>
      <c r="G132" s="329"/>
      <c r="H132" s="329"/>
      <c r="I132" s="329"/>
      <c r="J132" s="329"/>
      <c r="K132" s="329"/>
      <c r="L132" s="329"/>
      <c r="M132" s="329"/>
      <c r="N132" s="329"/>
      <c r="O132" s="329"/>
      <c r="P132" s="329"/>
      <c r="Q132" s="329"/>
      <c r="R132" s="329"/>
      <c r="S132" s="329"/>
      <c r="T132" s="329"/>
      <c r="U132" s="329"/>
      <c r="V132" s="329"/>
      <c r="W132" s="329"/>
      <c r="X132" s="329"/>
      <c r="Y132" s="329"/>
      <c r="Z132" s="329"/>
      <c r="AA132" s="329"/>
      <c r="AB132" s="329"/>
      <c r="AC132" s="329"/>
      <c r="AD132" s="329"/>
      <c r="AE132" s="329"/>
      <c r="AF132" s="329"/>
      <c r="AG132" s="329"/>
      <c r="AH132" s="329"/>
      <c r="AI132" s="329"/>
      <c r="AJ132" s="329"/>
      <c r="AK132" s="329"/>
      <c r="AL132" s="329"/>
      <c r="AM132" s="329"/>
      <c r="AN132" s="329"/>
      <c r="AO132" s="329"/>
      <c r="AP132" s="329"/>
      <c r="AQ132" s="329"/>
      <c r="AR132" s="329"/>
      <c r="AS132" s="329"/>
    </row>
    <row r="133" spans="1:45" x14ac:dyDescent="0.3">
      <c r="A133" s="329"/>
      <c r="B133" s="329"/>
      <c r="C133" s="329"/>
      <c r="D133" s="329"/>
      <c r="E133" s="329"/>
      <c r="F133" s="329"/>
      <c r="G133" s="329"/>
      <c r="H133" s="329"/>
      <c r="I133" s="329"/>
      <c r="J133" s="329"/>
      <c r="K133" s="329"/>
      <c r="L133" s="329"/>
      <c r="M133" s="329"/>
      <c r="N133" s="329"/>
      <c r="O133" s="329"/>
      <c r="P133" s="329"/>
      <c r="Q133" s="329"/>
      <c r="R133" s="329"/>
      <c r="S133" s="329"/>
      <c r="T133" s="329"/>
      <c r="U133" s="329"/>
      <c r="V133" s="329"/>
      <c r="W133" s="329"/>
      <c r="X133" s="329"/>
      <c r="Y133" s="329"/>
      <c r="Z133" s="329"/>
      <c r="AA133" s="329"/>
      <c r="AB133" s="329"/>
      <c r="AC133" s="329"/>
      <c r="AD133" s="329"/>
      <c r="AE133" s="329"/>
      <c r="AF133" s="329"/>
      <c r="AG133" s="329"/>
      <c r="AH133" s="329"/>
      <c r="AI133" s="329"/>
      <c r="AJ133" s="329"/>
      <c r="AK133" s="329"/>
      <c r="AL133" s="329"/>
      <c r="AM133" s="329"/>
      <c r="AN133" s="329"/>
      <c r="AO133" s="329"/>
      <c r="AP133" s="329"/>
      <c r="AQ133" s="329"/>
      <c r="AR133" s="329"/>
      <c r="AS133" s="329"/>
    </row>
    <row r="134" spans="1:45" x14ac:dyDescent="0.3">
      <c r="A134" s="329"/>
      <c r="B134" s="329"/>
      <c r="C134" s="329"/>
      <c r="D134" s="329"/>
      <c r="E134" s="329"/>
      <c r="F134" s="329"/>
      <c r="G134" s="329"/>
      <c r="H134" s="329"/>
      <c r="I134" s="329"/>
      <c r="J134" s="329"/>
      <c r="K134" s="329"/>
      <c r="L134" s="329"/>
      <c r="M134" s="329"/>
      <c r="N134" s="329"/>
      <c r="O134" s="329"/>
      <c r="P134" s="329"/>
      <c r="Q134" s="329"/>
      <c r="R134" s="329"/>
      <c r="S134" s="329"/>
      <c r="T134" s="329"/>
      <c r="U134" s="329"/>
      <c r="V134" s="329"/>
      <c r="W134" s="329"/>
      <c r="X134" s="329"/>
      <c r="Y134" s="329"/>
      <c r="Z134" s="329"/>
      <c r="AA134" s="329"/>
      <c r="AB134" s="329"/>
      <c r="AC134" s="329"/>
      <c r="AD134" s="329"/>
      <c r="AE134" s="329"/>
      <c r="AF134" s="329"/>
      <c r="AG134" s="329"/>
      <c r="AH134" s="329"/>
      <c r="AI134" s="329"/>
      <c r="AJ134" s="329"/>
      <c r="AK134" s="329"/>
      <c r="AL134" s="329"/>
      <c r="AM134" s="329"/>
      <c r="AN134" s="329"/>
      <c r="AO134" s="329"/>
      <c r="AP134" s="329"/>
      <c r="AQ134" s="329"/>
      <c r="AR134" s="329"/>
      <c r="AS134" s="329"/>
    </row>
    <row r="135" spans="1:45" x14ac:dyDescent="0.3">
      <c r="A135" s="329"/>
      <c r="B135" s="329"/>
      <c r="C135" s="329"/>
      <c r="D135" s="329"/>
      <c r="E135" s="329"/>
      <c r="F135" s="329"/>
      <c r="G135" s="329"/>
      <c r="H135" s="329"/>
      <c r="I135" s="329"/>
      <c r="J135" s="329"/>
      <c r="K135" s="329"/>
      <c r="L135" s="329"/>
      <c r="M135" s="329"/>
      <c r="N135" s="329"/>
      <c r="O135" s="329"/>
      <c r="P135" s="329"/>
      <c r="Q135" s="329"/>
      <c r="R135" s="329"/>
      <c r="S135" s="329"/>
      <c r="T135" s="329"/>
      <c r="U135" s="329"/>
      <c r="V135" s="329"/>
      <c r="W135" s="329"/>
      <c r="X135" s="329"/>
      <c r="Y135" s="329"/>
      <c r="Z135" s="329"/>
      <c r="AA135" s="329"/>
      <c r="AB135" s="329"/>
      <c r="AC135" s="329"/>
      <c r="AD135" s="329"/>
      <c r="AE135" s="329"/>
      <c r="AF135" s="329"/>
      <c r="AG135" s="329"/>
      <c r="AH135" s="329"/>
      <c r="AI135" s="329"/>
      <c r="AJ135" s="329"/>
      <c r="AK135" s="329"/>
      <c r="AL135" s="329"/>
      <c r="AM135" s="329"/>
      <c r="AN135" s="329"/>
      <c r="AO135" s="329"/>
      <c r="AP135" s="329"/>
      <c r="AQ135" s="329"/>
      <c r="AR135" s="329"/>
      <c r="AS135" s="329"/>
    </row>
    <row r="136" spans="1:45" x14ac:dyDescent="0.3">
      <c r="A136" s="329"/>
      <c r="B136" s="329"/>
      <c r="C136" s="329"/>
      <c r="D136" s="329"/>
      <c r="E136" s="329"/>
      <c r="F136" s="329"/>
      <c r="G136" s="329"/>
      <c r="H136" s="329"/>
      <c r="I136" s="329"/>
      <c r="J136" s="329"/>
      <c r="K136" s="329"/>
      <c r="L136" s="329"/>
      <c r="M136" s="329"/>
      <c r="N136" s="329"/>
      <c r="O136" s="329"/>
      <c r="P136" s="329"/>
      <c r="Q136" s="329"/>
      <c r="R136" s="329"/>
      <c r="S136" s="329"/>
      <c r="T136" s="329"/>
      <c r="U136" s="329"/>
      <c r="V136" s="329"/>
      <c r="W136" s="329"/>
      <c r="X136" s="329"/>
      <c r="Y136" s="329"/>
      <c r="Z136" s="329"/>
      <c r="AA136" s="329"/>
      <c r="AB136" s="329"/>
      <c r="AC136" s="329"/>
      <c r="AD136" s="329"/>
      <c r="AE136" s="329"/>
      <c r="AF136" s="329"/>
      <c r="AG136" s="329"/>
      <c r="AH136" s="329"/>
      <c r="AI136" s="329"/>
      <c r="AJ136" s="329"/>
      <c r="AK136" s="329"/>
      <c r="AL136" s="329"/>
      <c r="AM136" s="329"/>
      <c r="AN136" s="329"/>
      <c r="AO136" s="329"/>
      <c r="AP136" s="329"/>
      <c r="AQ136" s="329"/>
      <c r="AR136" s="329"/>
      <c r="AS136" s="329"/>
    </row>
    <row r="137" spans="1:45" x14ac:dyDescent="0.3">
      <c r="A137" s="329"/>
      <c r="B137" s="329"/>
      <c r="C137" s="329"/>
      <c r="D137" s="329"/>
      <c r="E137" s="329"/>
      <c r="F137" s="329"/>
      <c r="G137" s="329"/>
      <c r="H137" s="329"/>
      <c r="I137" s="329"/>
      <c r="J137" s="329"/>
      <c r="K137" s="329"/>
      <c r="L137" s="329"/>
      <c r="M137" s="329"/>
      <c r="N137" s="329"/>
      <c r="O137" s="329"/>
      <c r="P137" s="329"/>
      <c r="Q137" s="329"/>
      <c r="R137" s="329"/>
      <c r="S137" s="329"/>
      <c r="T137" s="329"/>
      <c r="U137" s="329"/>
      <c r="V137" s="329"/>
      <c r="W137" s="329"/>
      <c r="X137" s="329"/>
      <c r="Y137" s="329"/>
      <c r="Z137" s="329"/>
      <c r="AA137" s="329"/>
      <c r="AB137" s="329"/>
      <c r="AC137" s="329"/>
      <c r="AD137" s="329"/>
      <c r="AE137" s="329"/>
      <c r="AF137" s="329"/>
      <c r="AG137" s="329"/>
      <c r="AH137" s="329"/>
      <c r="AI137" s="329"/>
      <c r="AJ137" s="329"/>
      <c r="AK137" s="329"/>
      <c r="AL137" s="329"/>
      <c r="AM137" s="329"/>
      <c r="AN137" s="329"/>
      <c r="AO137" s="329"/>
      <c r="AP137" s="329"/>
      <c r="AQ137" s="329"/>
      <c r="AR137" s="329"/>
      <c r="AS137" s="329"/>
    </row>
    <row r="138" spans="1:45" x14ac:dyDescent="0.3">
      <c r="A138" s="329"/>
      <c r="B138" s="329"/>
      <c r="C138" s="329"/>
      <c r="D138" s="329"/>
      <c r="E138" s="329"/>
      <c r="F138" s="329"/>
      <c r="G138" s="329"/>
      <c r="H138" s="329"/>
      <c r="I138" s="329"/>
      <c r="J138" s="329"/>
      <c r="K138" s="329"/>
      <c r="L138" s="329"/>
      <c r="M138" s="329"/>
      <c r="N138" s="329"/>
      <c r="O138" s="329"/>
      <c r="P138" s="329"/>
      <c r="Q138" s="329"/>
      <c r="R138" s="329"/>
      <c r="S138" s="329"/>
      <c r="T138" s="329"/>
      <c r="U138" s="329"/>
      <c r="V138" s="329"/>
      <c r="W138" s="329"/>
      <c r="X138" s="329"/>
      <c r="Y138" s="329"/>
      <c r="Z138" s="329"/>
      <c r="AA138" s="329"/>
      <c r="AB138" s="329"/>
      <c r="AC138" s="329"/>
      <c r="AD138" s="329"/>
      <c r="AE138" s="329"/>
      <c r="AF138" s="329"/>
      <c r="AG138" s="329"/>
      <c r="AH138" s="329"/>
      <c r="AI138" s="329"/>
      <c r="AJ138" s="329"/>
      <c r="AK138" s="329"/>
      <c r="AL138" s="329"/>
      <c r="AM138" s="329"/>
      <c r="AN138" s="329"/>
      <c r="AO138" s="329"/>
      <c r="AP138" s="329"/>
      <c r="AQ138" s="329"/>
      <c r="AR138" s="329"/>
      <c r="AS138" s="329"/>
    </row>
    <row r="139" spans="1:45" x14ac:dyDescent="0.3">
      <c r="A139" s="329"/>
      <c r="B139" s="329"/>
      <c r="C139" s="329"/>
      <c r="D139" s="329"/>
      <c r="E139" s="329"/>
      <c r="F139" s="329"/>
      <c r="G139" s="329"/>
      <c r="H139" s="329"/>
      <c r="I139" s="329"/>
      <c r="J139" s="329"/>
      <c r="K139" s="329"/>
      <c r="L139" s="329"/>
      <c r="M139" s="329"/>
      <c r="N139" s="329"/>
      <c r="O139" s="329"/>
      <c r="P139" s="329"/>
      <c r="Q139" s="329"/>
      <c r="R139" s="329"/>
      <c r="S139" s="329"/>
      <c r="T139" s="329"/>
      <c r="U139" s="329"/>
      <c r="V139" s="329"/>
      <c r="W139" s="329"/>
      <c r="X139" s="329"/>
      <c r="Y139" s="329"/>
      <c r="Z139" s="329"/>
      <c r="AA139" s="329"/>
      <c r="AB139" s="329"/>
      <c r="AC139" s="329"/>
      <c r="AD139" s="329"/>
      <c r="AE139" s="329"/>
      <c r="AF139" s="329"/>
      <c r="AG139" s="329"/>
      <c r="AH139" s="329"/>
      <c r="AI139" s="329"/>
      <c r="AJ139" s="329"/>
      <c r="AK139" s="329"/>
      <c r="AL139" s="329"/>
      <c r="AM139" s="329"/>
      <c r="AN139" s="329"/>
      <c r="AO139" s="329"/>
      <c r="AP139" s="329"/>
      <c r="AQ139" s="329"/>
      <c r="AR139" s="329"/>
      <c r="AS139" s="329"/>
    </row>
    <row r="140" spans="1:45" x14ac:dyDescent="0.3">
      <c r="A140" s="329"/>
      <c r="B140" s="329"/>
      <c r="C140" s="329"/>
      <c r="D140" s="329"/>
      <c r="E140" s="329"/>
      <c r="F140" s="329"/>
      <c r="G140" s="329"/>
      <c r="H140" s="329"/>
      <c r="I140" s="329"/>
      <c r="J140" s="329"/>
      <c r="K140" s="329"/>
      <c r="L140" s="329"/>
      <c r="M140" s="329"/>
      <c r="N140" s="329"/>
      <c r="O140" s="329"/>
      <c r="P140" s="329"/>
      <c r="Q140" s="329"/>
      <c r="R140" s="329"/>
      <c r="S140" s="329"/>
      <c r="T140" s="329"/>
      <c r="U140" s="329"/>
      <c r="V140" s="329"/>
      <c r="W140" s="329"/>
      <c r="X140" s="329"/>
      <c r="Y140" s="329"/>
      <c r="Z140" s="329"/>
      <c r="AA140" s="329"/>
      <c r="AB140" s="329"/>
      <c r="AC140" s="329"/>
      <c r="AD140" s="329"/>
      <c r="AE140" s="329"/>
      <c r="AF140" s="329"/>
      <c r="AG140" s="329"/>
      <c r="AH140" s="329"/>
      <c r="AI140" s="329"/>
      <c r="AJ140" s="329"/>
      <c r="AK140" s="329"/>
      <c r="AL140" s="329"/>
      <c r="AM140" s="329"/>
      <c r="AN140" s="329"/>
      <c r="AO140" s="329"/>
      <c r="AP140" s="329"/>
      <c r="AQ140" s="329"/>
      <c r="AR140" s="329"/>
      <c r="AS140" s="329"/>
    </row>
    <row r="141" spans="1:45" x14ac:dyDescent="0.3">
      <c r="A141" s="329"/>
      <c r="B141" s="329"/>
      <c r="C141" s="329"/>
      <c r="D141" s="329"/>
      <c r="E141" s="329"/>
      <c r="F141" s="329"/>
      <c r="G141" s="329"/>
      <c r="H141" s="329"/>
      <c r="I141" s="329"/>
      <c r="J141" s="329"/>
      <c r="K141" s="329"/>
      <c r="L141" s="329"/>
      <c r="M141" s="329"/>
      <c r="N141" s="329"/>
      <c r="O141" s="329"/>
      <c r="P141" s="329"/>
      <c r="Q141" s="329"/>
      <c r="R141" s="329"/>
      <c r="S141" s="329"/>
      <c r="T141" s="329"/>
      <c r="U141" s="329"/>
      <c r="V141" s="329"/>
      <c r="W141" s="329"/>
      <c r="X141" s="329"/>
      <c r="Y141" s="329"/>
      <c r="Z141" s="329"/>
      <c r="AA141" s="329"/>
      <c r="AB141" s="329"/>
      <c r="AC141" s="329"/>
      <c r="AD141" s="329"/>
      <c r="AE141" s="329"/>
      <c r="AF141" s="329"/>
      <c r="AG141" s="329"/>
      <c r="AH141" s="329"/>
      <c r="AI141" s="329"/>
      <c r="AJ141" s="329"/>
      <c r="AK141" s="329"/>
      <c r="AL141" s="329"/>
      <c r="AM141" s="329"/>
      <c r="AN141" s="329"/>
      <c r="AO141" s="329"/>
      <c r="AP141" s="329"/>
      <c r="AQ141" s="329"/>
      <c r="AR141" s="329"/>
      <c r="AS141" s="329"/>
    </row>
    <row r="142" spans="1:45" x14ac:dyDescent="0.3">
      <c r="A142" s="329"/>
      <c r="B142" s="329"/>
      <c r="C142" s="329"/>
      <c r="D142" s="329"/>
      <c r="E142" s="329"/>
      <c r="F142" s="329"/>
      <c r="G142" s="329"/>
      <c r="H142" s="329"/>
      <c r="I142" s="329"/>
      <c r="J142" s="329"/>
      <c r="K142" s="329"/>
      <c r="L142" s="329"/>
      <c r="M142" s="329"/>
      <c r="N142" s="329"/>
      <c r="O142" s="329"/>
      <c r="P142" s="329"/>
      <c r="Q142" s="329"/>
      <c r="R142" s="329"/>
      <c r="S142" s="329"/>
      <c r="T142" s="329"/>
      <c r="U142" s="329"/>
      <c r="V142" s="329"/>
      <c r="W142" s="329"/>
      <c r="X142" s="329"/>
      <c r="Y142" s="329"/>
      <c r="Z142" s="329"/>
      <c r="AA142" s="329"/>
      <c r="AB142" s="329"/>
      <c r="AC142" s="329"/>
      <c r="AD142" s="329"/>
      <c r="AE142" s="329"/>
      <c r="AF142" s="329"/>
      <c r="AG142" s="329"/>
      <c r="AH142" s="329"/>
      <c r="AI142" s="329"/>
      <c r="AJ142" s="329"/>
      <c r="AK142" s="329"/>
      <c r="AL142" s="329"/>
      <c r="AM142" s="329"/>
      <c r="AN142" s="329"/>
      <c r="AO142" s="329"/>
      <c r="AP142" s="329"/>
      <c r="AQ142" s="329"/>
      <c r="AR142" s="329"/>
      <c r="AS142" s="329"/>
    </row>
    <row r="143" spans="1:45" x14ac:dyDescent="0.3">
      <c r="A143" s="329"/>
      <c r="B143" s="329"/>
      <c r="C143" s="329"/>
      <c r="D143" s="329"/>
      <c r="E143" s="329"/>
      <c r="F143" s="329"/>
      <c r="G143" s="329"/>
      <c r="H143" s="329"/>
      <c r="I143" s="329"/>
      <c r="J143" s="329"/>
      <c r="K143" s="329"/>
      <c r="L143" s="329"/>
      <c r="M143" s="329"/>
      <c r="N143" s="329"/>
      <c r="O143" s="329"/>
      <c r="P143" s="329"/>
      <c r="Q143" s="329"/>
      <c r="R143" s="329"/>
      <c r="S143" s="329"/>
      <c r="T143" s="329"/>
      <c r="U143" s="329"/>
      <c r="V143" s="329"/>
      <c r="W143" s="329"/>
      <c r="X143" s="329"/>
      <c r="Y143" s="329"/>
      <c r="Z143" s="329"/>
      <c r="AA143" s="329"/>
      <c r="AB143" s="329"/>
      <c r="AC143" s="329"/>
      <c r="AD143" s="329"/>
      <c r="AE143" s="329"/>
      <c r="AF143" s="329"/>
      <c r="AG143" s="329"/>
      <c r="AH143" s="329"/>
      <c r="AI143" s="329"/>
      <c r="AJ143" s="329"/>
      <c r="AK143" s="329"/>
      <c r="AL143" s="329"/>
      <c r="AM143" s="329"/>
      <c r="AN143" s="329"/>
      <c r="AO143" s="329"/>
      <c r="AP143" s="329"/>
      <c r="AQ143" s="329"/>
      <c r="AR143" s="329"/>
      <c r="AS143" s="329"/>
    </row>
    <row r="144" spans="1:45" x14ac:dyDescent="0.3">
      <c r="A144" s="329"/>
      <c r="B144" s="329"/>
      <c r="C144" s="329"/>
      <c r="D144" s="329"/>
      <c r="E144" s="329"/>
      <c r="F144" s="329"/>
      <c r="G144" s="329"/>
      <c r="H144" s="329"/>
      <c r="I144" s="329"/>
      <c r="J144" s="329"/>
      <c r="K144" s="329"/>
      <c r="L144" s="329"/>
      <c r="M144" s="329"/>
      <c r="N144" s="329"/>
      <c r="O144" s="329"/>
      <c r="P144" s="329"/>
      <c r="Q144" s="329"/>
      <c r="R144" s="329"/>
      <c r="S144" s="329"/>
      <c r="T144" s="329"/>
      <c r="U144" s="329"/>
      <c r="V144" s="329"/>
      <c r="W144" s="329"/>
      <c r="X144" s="329"/>
      <c r="Y144" s="329"/>
      <c r="Z144" s="329"/>
      <c r="AA144" s="329"/>
      <c r="AB144" s="329"/>
      <c r="AC144" s="329"/>
      <c r="AD144" s="329"/>
      <c r="AE144" s="329"/>
      <c r="AF144" s="329"/>
      <c r="AG144" s="329"/>
      <c r="AH144" s="329"/>
      <c r="AI144" s="329"/>
      <c r="AJ144" s="329"/>
      <c r="AK144" s="329"/>
      <c r="AL144" s="329"/>
      <c r="AM144" s="329"/>
      <c r="AN144" s="329"/>
      <c r="AO144" s="329"/>
      <c r="AP144" s="329"/>
      <c r="AQ144" s="329"/>
      <c r="AR144" s="329"/>
      <c r="AS144" s="329"/>
    </row>
    <row r="145" spans="1:45" x14ac:dyDescent="0.3">
      <c r="A145" s="329"/>
      <c r="B145" s="329"/>
      <c r="C145" s="329"/>
      <c r="D145" s="329"/>
      <c r="E145" s="329"/>
      <c r="F145" s="329"/>
      <c r="G145" s="329"/>
      <c r="H145" s="329"/>
      <c r="I145" s="329"/>
      <c r="J145" s="329"/>
      <c r="K145" s="329"/>
      <c r="L145" s="329"/>
      <c r="M145" s="329"/>
      <c r="N145" s="329"/>
      <c r="O145" s="329"/>
      <c r="P145" s="329"/>
      <c r="Q145" s="329"/>
      <c r="R145" s="329"/>
      <c r="S145" s="329"/>
      <c r="T145" s="329"/>
      <c r="U145" s="329"/>
      <c r="V145" s="329"/>
      <c r="W145" s="329"/>
      <c r="X145" s="329"/>
      <c r="Y145" s="329"/>
      <c r="Z145" s="329"/>
      <c r="AA145" s="329"/>
      <c r="AB145" s="329"/>
      <c r="AC145" s="329"/>
      <c r="AD145" s="329"/>
      <c r="AE145" s="329"/>
      <c r="AF145" s="329"/>
      <c r="AG145" s="329"/>
      <c r="AH145" s="329"/>
      <c r="AI145" s="329"/>
      <c r="AJ145" s="329"/>
      <c r="AK145" s="329"/>
      <c r="AL145" s="329"/>
      <c r="AM145" s="329"/>
      <c r="AN145" s="329"/>
      <c r="AO145" s="329"/>
      <c r="AP145" s="329"/>
      <c r="AQ145" s="329"/>
      <c r="AR145" s="329"/>
      <c r="AS145" s="329"/>
    </row>
    <row r="146" spans="1:45" x14ac:dyDescent="0.3">
      <c r="A146" s="329"/>
      <c r="B146" s="329"/>
      <c r="C146" s="329"/>
      <c r="D146" s="329"/>
      <c r="E146" s="329"/>
      <c r="F146" s="329"/>
      <c r="G146" s="329"/>
      <c r="H146" s="329"/>
      <c r="I146" s="329"/>
      <c r="J146" s="329"/>
      <c r="K146" s="329"/>
      <c r="L146" s="329"/>
      <c r="M146" s="329"/>
      <c r="N146" s="329"/>
      <c r="O146" s="329"/>
      <c r="P146" s="329"/>
      <c r="Q146" s="329"/>
      <c r="R146" s="329"/>
      <c r="S146" s="329"/>
      <c r="T146" s="329"/>
      <c r="U146" s="329"/>
      <c r="V146" s="329"/>
      <c r="W146" s="329"/>
      <c r="X146" s="329"/>
      <c r="Y146" s="329"/>
      <c r="Z146" s="329"/>
      <c r="AA146" s="329"/>
      <c r="AB146" s="329"/>
      <c r="AC146" s="329"/>
      <c r="AD146" s="329"/>
      <c r="AE146" s="329"/>
      <c r="AF146" s="329"/>
      <c r="AG146" s="329"/>
      <c r="AH146" s="329"/>
      <c r="AI146" s="329"/>
      <c r="AJ146" s="329"/>
      <c r="AK146" s="329"/>
      <c r="AL146" s="329"/>
      <c r="AM146" s="329"/>
      <c r="AN146" s="329"/>
      <c r="AO146" s="329"/>
      <c r="AP146" s="329"/>
      <c r="AQ146" s="329"/>
      <c r="AR146" s="329"/>
      <c r="AS146" s="329"/>
    </row>
    <row r="147" spans="1:45" x14ac:dyDescent="0.3">
      <c r="A147" s="324"/>
      <c r="B147" s="324"/>
      <c r="C147" s="329"/>
      <c r="D147" s="329"/>
      <c r="E147" s="329"/>
      <c r="F147" s="329"/>
      <c r="G147" s="329"/>
      <c r="H147" s="329"/>
      <c r="I147" s="329"/>
      <c r="J147" s="329"/>
      <c r="K147" s="329"/>
      <c r="L147" s="329"/>
      <c r="M147" s="329"/>
      <c r="N147" s="329"/>
      <c r="O147" s="329"/>
      <c r="P147" s="329"/>
      <c r="Q147" s="329"/>
      <c r="R147" s="329"/>
      <c r="S147" s="329"/>
      <c r="T147" s="329"/>
      <c r="U147" s="329"/>
      <c r="V147" s="329"/>
      <c r="W147" s="329"/>
      <c r="X147" s="329"/>
      <c r="Y147" s="329"/>
      <c r="Z147" s="329"/>
      <c r="AA147" s="329"/>
      <c r="AB147" s="329"/>
      <c r="AC147" s="329"/>
      <c r="AD147" s="329"/>
      <c r="AE147" s="329"/>
      <c r="AF147" s="329"/>
      <c r="AG147" s="329"/>
      <c r="AH147" s="329"/>
      <c r="AI147" s="329"/>
      <c r="AJ147" s="329"/>
      <c r="AK147" s="329"/>
      <c r="AL147" s="329"/>
      <c r="AM147" s="329"/>
      <c r="AN147" s="329"/>
      <c r="AO147" s="329"/>
      <c r="AP147" s="329"/>
      <c r="AQ147" s="329"/>
      <c r="AR147" s="329"/>
      <c r="AS147" s="329"/>
    </row>
    <row r="148" spans="1:45" x14ac:dyDescent="0.3">
      <c r="A148" s="324"/>
      <c r="B148" s="324"/>
      <c r="C148" s="329"/>
      <c r="D148" s="329"/>
      <c r="E148" s="329"/>
      <c r="F148" s="329"/>
      <c r="G148" s="329"/>
      <c r="H148" s="329"/>
      <c r="I148" s="329"/>
      <c r="J148" s="329"/>
      <c r="K148" s="329"/>
      <c r="L148" s="329"/>
      <c r="M148" s="329"/>
      <c r="N148" s="329"/>
      <c r="O148" s="329"/>
      <c r="P148" s="329"/>
      <c r="Q148" s="329"/>
      <c r="R148" s="329"/>
      <c r="S148" s="329"/>
      <c r="T148" s="329"/>
      <c r="U148" s="329"/>
      <c r="V148" s="329"/>
      <c r="W148" s="329"/>
      <c r="X148" s="329"/>
      <c r="Y148" s="329"/>
      <c r="Z148" s="329"/>
      <c r="AA148" s="329"/>
      <c r="AB148" s="329"/>
      <c r="AC148" s="329"/>
      <c r="AD148" s="329"/>
      <c r="AE148" s="329"/>
      <c r="AF148" s="329"/>
      <c r="AG148" s="329"/>
      <c r="AH148" s="329"/>
      <c r="AI148" s="329"/>
      <c r="AJ148" s="329"/>
      <c r="AK148" s="329"/>
      <c r="AL148" s="329"/>
      <c r="AM148" s="329"/>
      <c r="AN148" s="329"/>
      <c r="AO148" s="329"/>
      <c r="AP148" s="329"/>
      <c r="AQ148" s="329"/>
      <c r="AR148" s="329"/>
      <c r="AS148" s="329"/>
    </row>
    <row r="149" spans="1:45" x14ac:dyDescent="0.3">
      <c r="A149" s="324"/>
      <c r="B149" s="324"/>
      <c r="C149" s="329"/>
      <c r="D149" s="329"/>
      <c r="E149" s="329"/>
      <c r="F149" s="329"/>
      <c r="G149" s="329"/>
      <c r="H149" s="329"/>
      <c r="I149" s="329"/>
      <c r="J149" s="329"/>
      <c r="K149" s="329"/>
      <c r="L149" s="329"/>
      <c r="M149" s="329"/>
      <c r="N149" s="329"/>
      <c r="O149" s="329"/>
      <c r="P149" s="329"/>
      <c r="Q149" s="329"/>
      <c r="R149" s="329"/>
      <c r="S149" s="329"/>
      <c r="T149" s="329"/>
      <c r="U149" s="329"/>
      <c r="V149" s="329"/>
      <c r="W149" s="329"/>
      <c r="X149" s="329"/>
      <c r="Y149" s="329"/>
      <c r="Z149" s="329"/>
      <c r="AA149" s="329"/>
      <c r="AB149" s="329"/>
      <c r="AC149" s="329"/>
      <c r="AD149" s="329"/>
      <c r="AE149" s="329"/>
      <c r="AF149" s="329"/>
      <c r="AG149" s="329"/>
      <c r="AH149" s="329"/>
      <c r="AI149" s="329"/>
      <c r="AJ149" s="329"/>
      <c r="AK149" s="329"/>
      <c r="AL149" s="329"/>
      <c r="AM149" s="329"/>
      <c r="AN149" s="329"/>
      <c r="AO149" s="329"/>
      <c r="AP149" s="329"/>
      <c r="AQ149" s="329"/>
      <c r="AR149" s="329"/>
      <c r="AS149" s="329"/>
    </row>
    <row r="150" spans="1:45" x14ac:dyDescent="0.3">
      <c r="A150" s="324"/>
      <c r="B150" s="324"/>
      <c r="C150" s="329"/>
      <c r="D150" s="329"/>
      <c r="E150" s="329"/>
      <c r="F150" s="329"/>
      <c r="G150" s="329"/>
      <c r="H150" s="329"/>
      <c r="I150" s="329"/>
      <c r="J150" s="329"/>
      <c r="K150" s="329"/>
      <c r="L150" s="329"/>
      <c r="M150" s="329"/>
      <c r="N150" s="329"/>
      <c r="O150" s="329"/>
      <c r="P150" s="329"/>
      <c r="Q150" s="329"/>
      <c r="R150" s="329"/>
      <c r="S150" s="329"/>
      <c r="T150" s="329"/>
      <c r="U150" s="329"/>
      <c r="V150" s="329"/>
      <c r="W150" s="329"/>
      <c r="X150" s="329"/>
      <c r="Y150" s="329"/>
      <c r="Z150" s="329"/>
      <c r="AA150" s="329"/>
      <c r="AB150" s="329"/>
      <c r="AC150" s="329"/>
      <c r="AD150" s="329"/>
      <c r="AE150" s="329"/>
      <c r="AF150" s="329"/>
      <c r="AG150" s="329"/>
      <c r="AH150" s="329"/>
      <c r="AI150" s="329"/>
      <c r="AJ150" s="329"/>
      <c r="AK150" s="329"/>
      <c r="AL150" s="329"/>
      <c r="AM150" s="329"/>
      <c r="AN150" s="329"/>
      <c r="AO150" s="329"/>
      <c r="AP150" s="329"/>
      <c r="AQ150" s="329"/>
      <c r="AR150" s="329"/>
      <c r="AS150" s="329"/>
    </row>
    <row r="151" spans="1:45" x14ac:dyDescent="0.3">
      <c r="A151" s="324"/>
      <c r="B151" s="324"/>
      <c r="C151" s="329"/>
      <c r="D151" s="329"/>
      <c r="E151" s="329"/>
      <c r="F151" s="329"/>
      <c r="G151" s="329"/>
      <c r="H151" s="329"/>
      <c r="I151" s="329"/>
      <c r="J151" s="329"/>
      <c r="K151" s="329"/>
      <c r="L151" s="329"/>
      <c r="M151" s="329"/>
      <c r="N151" s="329"/>
      <c r="O151" s="329"/>
      <c r="P151" s="329"/>
      <c r="Q151" s="329"/>
      <c r="R151" s="329"/>
      <c r="S151" s="329"/>
      <c r="T151" s="329"/>
      <c r="U151" s="329"/>
      <c r="V151" s="329"/>
      <c r="W151" s="329"/>
      <c r="X151" s="329"/>
      <c r="Y151" s="329"/>
      <c r="Z151" s="329"/>
      <c r="AA151" s="329"/>
      <c r="AB151" s="329"/>
      <c r="AC151" s="329"/>
      <c r="AD151" s="329"/>
      <c r="AE151" s="329"/>
      <c r="AF151" s="329"/>
      <c r="AG151" s="329"/>
      <c r="AH151" s="329"/>
      <c r="AI151" s="329"/>
      <c r="AJ151" s="329"/>
      <c r="AK151" s="329"/>
      <c r="AL151" s="329"/>
      <c r="AM151" s="329"/>
      <c r="AN151" s="329"/>
      <c r="AO151" s="329"/>
      <c r="AP151" s="329"/>
      <c r="AQ151" s="329"/>
      <c r="AR151" s="329"/>
      <c r="AS151" s="329"/>
    </row>
    <row r="152" spans="1:45" x14ac:dyDescent="0.3">
      <c r="A152" s="324"/>
      <c r="B152" s="324"/>
      <c r="C152" s="329"/>
      <c r="D152" s="329"/>
      <c r="E152" s="329"/>
      <c r="F152" s="329"/>
      <c r="G152" s="329"/>
      <c r="H152" s="329"/>
      <c r="I152" s="329"/>
      <c r="J152" s="329"/>
      <c r="K152" s="329"/>
      <c r="L152" s="329"/>
      <c r="M152" s="329"/>
      <c r="N152" s="329"/>
      <c r="O152" s="329"/>
      <c r="P152" s="329"/>
      <c r="Q152" s="329"/>
      <c r="R152" s="329"/>
      <c r="S152" s="329"/>
      <c r="T152" s="329"/>
      <c r="U152" s="329"/>
      <c r="V152" s="329"/>
      <c r="W152" s="329"/>
      <c r="X152" s="329"/>
      <c r="Y152" s="329"/>
      <c r="Z152" s="329"/>
      <c r="AA152" s="329"/>
      <c r="AB152" s="329"/>
      <c r="AC152" s="329"/>
      <c r="AD152" s="329"/>
      <c r="AE152" s="329"/>
      <c r="AF152" s="329"/>
      <c r="AG152" s="329"/>
      <c r="AH152" s="329"/>
      <c r="AI152" s="329"/>
      <c r="AJ152" s="329"/>
      <c r="AK152" s="329"/>
      <c r="AL152" s="329"/>
      <c r="AM152" s="329"/>
      <c r="AN152" s="329"/>
      <c r="AO152" s="329"/>
      <c r="AP152" s="329"/>
      <c r="AQ152" s="329"/>
      <c r="AR152" s="329"/>
      <c r="AS152" s="329"/>
    </row>
    <row r="153" spans="1:45" x14ac:dyDescent="0.3">
      <c r="A153" s="324"/>
      <c r="B153" s="324"/>
      <c r="C153" s="329"/>
      <c r="D153" s="329"/>
      <c r="E153" s="329"/>
      <c r="F153" s="329"/>
      <c r="G153" s="329"/>
      <c r="H153" s="329"/>
      <c r="I153" s="329"/>
      <c r="J153" s="329"/>
      <c r="K153" s="329"/>
      <c r="L153" s="329"/>
      <c r="M153" s="329"/>
      <c r="N153" s="329"/>
      <c r="O153" s="329"/>
      <c r="P153" s="329"/>
      <c r="Q153" s="329"/>
      <c r="R153" s="329"/>
      <c r="S153" s="329"/>
      <c r="T153" s="329"/>
      <c r="U153" s="329"/>
      <c r="V153" s="329"/>
      <c r="W153" s="329"/>
      <c r="X153" s="329"/>
      <c r="Y153" s="329"/>
      <c r="Z153" s="329"/>
      <c r="AA153" s="329"/>
      <c r="AB153" s="329"/>
      <c r="AC153" s="329"/>
      <c r="AD153" s="329"/>
      <c r="AE153" s="329"/>
      <c r="AF153" s="329"/>
      <c r="AG153" s="329"/>
      <c r="AH153" s="329"/>
      <c r="AI153" s="329"/>
      <c r="AJ153" s="329"/>
      <c r="AK153" s="329"/>
      <c r="AL153" s="329"/>
      <c r="AM153" s="329"/>
      <c r="AN153" s="329"/>
      <c r="AO153" s="329"/>
      <c r="AP153" s="329"/>
      <c r="AQ153" s="329"/>
      <c r="AR153" s="329"/>
      <c r="AS153" s="329"/>
    </row>
    <row r="154" spans="1:45" x14ac:dyDescent="0.3">
      <c r="A154" s="324"/>
      <c r="B154" s="324"/>
      <c r="C154" s="329"/>
      <c r="D154" s="329"/>
      <c r="E154" s="329"/>
      <c r="F154" s="329"/>
      <c r="G154" s="329"/>
      <c r="H154" s="329"/>
      <c r="I154" s="329"/>
      <c r="J154" s="329"/>
      <c r="K154" s="329"/>
      <c r="L154" s="329"/>
      <c r="M154" s="329"/>
      <c r="N154" s="329"/>
      <c r="O154" s="329"/>
      <c r="P154" s="329"/>
      <c r="Q154" s="329"/>
      <c r="R154" s="329"/>
      <c r="S154" s="329"/>
      <c r="T154" s="329"/>
      <c r="U154" s="329"/>
      <c r="V154" s="329"/>
      <c r="W154" s="329"/>
      <c r="X154" s="329"/>
      <c r="Y154" s="329"/>
      <c r="Z154" s="329"/>
      <c r="AA154" s="329"/>
      <c r="AB154" s="329"/>
      <c r="AC154" s="329"/>
      <c r="AD154" s="329"/>
      <c r="AE154" s="329"/>
      <c r="AF154" s="329"/>
      <c r="AG154" s="329"/>
      <c r="AH154" s="329"/>
      <c r="AI154" s="329"/>
      <c r="AJ154" s="329"/>
      <c r="AK154" s="329"/>
      <c r="AL154" s="329"/>
      <c r="AM154" s="329"/>
      <c r="AN154" s="329"/>
      <c r="AO154" s="329"/>
      <c r="AP154" s="329"/>
      <c r="AQ154" s="329"/>
      <c r="AR154" s="329"/>
      <c r="AS154" s="329"/>
    </row>
    <row r="155" spans="1:45" x14ac:dyDescent="0.3">
      <c r="A155" s="324"/>
      <c r="B155" s="324"/>
      <c r="C155" s="329"/>
      <c r="D155" s="329"/>
      <c r="E155" s="329"/>
      <c r="F155" s="329"/>
      <c r="G155" s="329"/>
      <c r="H155" s="329"/>
      <c r="I155" s="329"/>
      <c r="J155" s="329"/>
      <c r="K155" s="329"/>
      <c r="L155" s="329"/>
      <c r="M155" s="329"/>
      <c r="N155" s="329"/>
      <c r="O155" s="329"/>
      <c r="P155" s="329"/>
      <c r="Q155" s="329"/>
      <c r="R155" s="329"/>
      <c r="S155" s="329"/>
      <c r="T155" s="329"/>
      <c r="U155" s="329"/>
      <c r="V155" s="329"/>
      <c r="W155" s="329"/>
      <c r="X155" s="329"/>
      <c r="Y155" s="329"/>
      <c r="Z155" s="329"/>
      <c r="AA155" s="329"/>
      <c r="AB155" s="329"/>
      <c r="AC155" s="329"/>
      <c r="AD155" s="329"/>
      <c r="AE155" s="329"/>
      <c r="AF155" s="329"/>
      <c r="AG155" s="329"/>
      <c r="AH155" s="329"/>
      <c r="AI155" s="329"/>
      <c r="AJ155" s="329"/>
      <c r="AK155" s="329"/>
      <c r="AL155" s="329"/>
      <c r="AM155" s="329"/>
      <c r="AN155" s="329"/>
      <c r="AO155" s="329"/>
      <c r="AP155" s="329"/>
      <c r="AQ155" s="329"/>
      <c r="AR155" s="329"/>
      <c r="AS155" s="329"/>
    </row>
    <row r="156" spans="1:45" x14ac:dyDescent="0.3">
      <c r="A156" s="324"/>
      <c r="B156" s="324"/>
      <c r="C156" s="329"/>
      <c r="D156" s="329"/>
      <c r="E156" s="329"/>
      <c r="F156" s="329"/>
      <c r="G156" s="329"/>
      <c r="H156" s="329"/>
      <c r="I156" s="329"/>
      <c r="J156" s="329"/>
      <c r="K156" s="329"/>
      <c r="L156" s="329"/>
      <c r="M156" s="329"/>
      <c r="N156" s="329"/>
      <c r="O156" s="329"/>
      <c r="P156" s="329"/>
      <c r="Q156" s="329"/>
      <c r="R156" s="329"/>
      <c r="S156" s="329"/>
      <c r="T156" s="329"/>
      <c r="U156" s="329"/>
      <c r="V156" s="329"/>
      <c r="W156" s="329"/>
      <c r="X156" s="329"/>
      <c r="Y156" s="329"/>
      <c r="Z156" s="329"/>
      <c r="AA156" s="329"/>
      <c r="AB156" s="329"/>
      <c r="AC156" s="329"/>
      <c r="AD156" s="329"/>
      <c r="AE156" s="329"/>
      <c r="AF156" s="329"/>
      <c r="AG156" s="329"/>
      <c r="AH156" s="329"/>
      <c r="AI156" s="329"/>
      <c r="AJ156" s="329"/>
      <c r="AK156" s="329"/>
      <c r="AL156" s="329"/>
      <c r="AM156" s="329"/>
      <c r="AN156" s="329"/>
      <c r="AO156" s="329"/>
      <c r="AP156" s="329"/>
      <c r="AQ156" s="329"/>
      <c r="AR156" s="329"/>
      <c r="AS156" s="329"/>
    </row>
    <row r="157" spans="1:45" x14ac:dyDescent="0.3">
      <c r="A157" s="324"/>
      <c r="B157" s="324"/>
      <c r="C157" s="329"/>
      <c r="D157" s="329"/>
      <c r="E157" s="329"/>
      <c r="F157" s="329"/>
      <c r="G157" s="329"/>
      <c r="H157" s="329"/>
      <c r="I157" s="329"/>
      <c r="J157" s="329"/>
      <c r="K157" s="329"/>
      <c r="L157" s="329"/>
      <c r="M157" s="329"/>
      <c r="N157" s="329"/>
      <c r="O157" s="329"/>
      <c r="P157" s="329"/>
      <c r="Q157" s="329"/>
      <c r="R157" s="329"/>
      <c r="S157" s="329"/>
      <c r="T157" s="329"/>
      <c r="U157" s="329"/>
      <c r="V157" s="329"/>
      <c r="W157" s="329"/>
      <c r="X157" s="329"/>
      <c r="Y157" s="329"/>
      <c r="Z157" s="329"/>
      <c r="AA157" s="329"/>
      <c r="AB157" s="329"/>
      <c r="AC157" s="329"/>
      <c r="AD157" s="329"/>
      <c r="AE157" s="329"/>
      <c r="AF157" s="329"/>
      <c r="AG157" s="329"/>
      <c r="AH157" s="329"/>
      <c r="AI157" s="329"/>
      <c r="AJ157" s="329"/>
      <c r="AK157" s="329"/>
      <c r="AL157" s="329"/>
      <c r="AM157" s="329"/>
      <c r="AN157" s="329"/>
      <c r="AO157" s="329"/>
      <c r="AP157" s="329"/>
      <c r="AQ157" s="329"/>
      <c r="AR157" s="329"/>
      <c r="AS157" s="329"/>
    </row>
    <row r="158" spans="1:45" x14ac:dyDescent="0.3">
      <c r="A158" s="324"/>
      <c r="B158" s="324"/>
      <c r="C158" s="329"/>
      <c r="D158" s="329"/>
      <c r="E158" s="329"/>
      <c r="F158" s="329"/>
      <c r="G158" s="329"/>
      <c r="H158" s="329"/>
      <c r="I158" s="329"/>
      <c r="J158" s="329"/>
      <c r="K158" s="329"/>
      <c r="L158" s="329"/>
      <c r="M158" s="329"/>
      <c r="N158" s="329"/>
      <c r="O158" s="329"/>
      <c r="P158" s="329"/>
      <c r="Q158" s="329"/>
      <c r="R158" s="329"/>
      <c r="S158" s="329"/>
      <c r="T158" s="329"/>
      <c r="U158" s="329"/>
      <c r="V158" s="329"/>
      <c r="W158" s="329"/>
      <c r="X158" s="329"/>
      <c r="Y158" s="329"/>
      <c r="Z158" s="329"/>
      <c r="AA158" s="329"/>
      <c r="AB158" s="329"/>
      <c r="AC158" s="329"/>
      <c r="AD158" s="329"/>
      <c r="AE158" s="329"/>
      <c r="AF158" s="329"/>
      <c r="AG158" s="329"/>
      <c r="AH158" s="329"/>
      <c r="AI158" s="329"/>
      <c r="AJ158" s="329"/>
      <c r="AK158" s="329"/>
      <c r="AL158" s="329"/>
      <c r="AM158" s="329"/>
      <c r="AN158" s="329"/>
      <c r="AO158" s="329"/>
      <c r="AP158" s="329"/>
      <c r="AQ158" s="329"/>
      <c r="AR158" s="329"/>
      <c r="AS158" s="329"/>
    </row>
    <row r="159" spans="1:45" x14ac:dyDescent="0.3">
      <c r="A159" s="324"/>
      <c r="B159" s="324"/>
      <c r="C159" s="329"/>
      <c r="D159" s="329"/>
      <c r="E159" s="329"/>
      <c r="F159" s="329"/>
      <c r="G159" s="329"/>
      <c r="H159" s="329"/>
      <c r="I159" s="329"/>
      <c r="J159" s="329"/>
      <c r="K159" s="329"/>
      <c r="L159" s="329"/>
      <c r="M159" s="329"/>
      <c r="N159" s="329"/>
      <c r="O159" s="329"/>
      <c r="P159" s="329"/>
      <c r="Q159" s="329"/>
      <c r="R159" s="329"/>
      <c r="S159" s="329"/>
      <c r="T159" s="329"/>
      <c r="U159" s="329"/>
      <c r="V159" s="329"/>
      <c r="W159" s="329"/>
      <c r="X159" s="329"/>
      <c r="Y159" s="329"/>
      <c r="Z159" s="329"/>
      <c r="AA159" s="329"/>
      <c r="AB159" s="329"/>
      <c r="AC159" s="329"/>
      <c r="AD159" s="329"/>
      <c r="AE159" s="329"/>
      <c r="AF159" s="329"/>
      <c r="AG159" s="329"/>
      <c r="AH159" s="329"/>
      <c r="AI159" s="329"/>
      <c r="AJ159" s="329"/>
      <c r="AK159" s="329"/>
      <c r="AL159" s="329"/>
      <c r="AM159" s="329"/>
      <c r="AN159" s="329"/>
      <c r="AO159" s="329"/>
      <c r="AP159" s="329"/>
      <c r="AQ159" s="329"/>
      <c r="AR159" s="329"/>
      <c r="AS159" s="329"/>
    </row>
    <row r="160" spans="1:45" x14ac:dyDescent="0.3">
      <c r="A160" s="324"/>
      <c r="B160" s="324"/>
      <c r="C160" s="329"/>
      <c r="D160" s="329"/>
      <c r="E160" s="329"/>
      <c r="F160" s="329"/>
      <c r="G160" s="329"/>
      <c r="H160" s="329"/>
      <c r="I160" s="329"/>
      <c r="J160" s="329"/>
      <c r="K160" s="329"/>
      <c r="L160" s="329"/>
      <c r="M160" s="329"/>
      <c r="N160" s="329"/>
      <c r="O160" s="329"/>
      <c r="P160" s="329"/>
      <c r="Q160" s="329"/>
      <c r="R160" s="329"/>
      <c r="S160" s="329"/>
      <c r="T160" s="329"/>
      <c r="U160" s="329"/>
      <c r="V160" s="329"/>
      <c r="W160" s="329"/>
      <c r="X160" s="329"/>
      <c r="Y160" s="329"/>
      <c r="Z160" s="329"/>
      <c r="AA160" s="329"/>
      <c r="AB160" s="329"/>
      <c r="AC160" s="329"/>
      <c r="AD160" s="329"/>
      <c r="AE160" s="329"/>
      <c r="AF160" s="329"/>
      <c r="AG160" s="329"/>
      <c r="AH160" s="329"/>
      <c r="AI160" s="329"/>
      <c r="AJ160" s="329"/>
      <c r="AK160" s="329"/>
      <c r="AL160" s="329"/>
      <c r="AM160" s="329"/>
      <c r="AN160" s="329"/>
      <c r="AO160" s="329"/>
      <c r="AP160" s="329"/>
      <c r="AQ160" s="329"/>
      <c r="AR160" s="329"/>
      <c r="AS160" s="329"/>
    </row>
    <row r="161" spans="1:45" x14ac:dyDescent="0.3">
      <c r="A161" s="324"/>
      <c r="B161" s="324"/>
      <c r="C161" s="329"/>
      <c r="D161" s="329"/>
      <c r="E161" s="329"/>
      <c r="F161" s="329"/>
      <c r="G161" s="329"/>
      <c r="H161" s="329"/>
      <c r="I161" s="329"/>
      <c r="J161" s="329"/>
      <c r="K161" s="329"/>
      <c r="L161" s="329"/>
      <c r="M161" s="329"/>
      <c r="N161" s="329"/>
      <c r="O161" s="329"/>
      <c r="P161" s="329"/>
      <c r="Q161" s="329"/>
      <c r="R161" s="329"/>
      <c r="S161" s="329"/>
      <c r="T161" s="329"/>
      <c r="U161" s="329"/>
      <c r="V161" s="329"/>
      <c r="W161" s="329"/>
      <c r="X161" s="329"/>
      <c r="Y161" s="329"/>
      <c r="Z161" s="329"/>
      <c r="AA161" s="329"/>
      <c r="AB161" s="329"/>
      <c r="AC161" s="329"/>
      <c r="AD161" s="329"/>
      <c r="AE161" s="329"/>
      <c r="AF161" s="329"/>
      <c r="AG161" s="329"/>
      <c r="AH161" s="329"/>
      <c r="AI161" s="329"/>
      <c r="AJ161" s="329"/>
      <c r="AK161" s="329"/>
      <c r="AL161" s="329"/>
      <c r="AM161" s="329"/>
      <c r="AN161" s="329"/>
      <c r="AO161" s="329"/>
      <c r="AP161" s="329"/>
      <c r="AQ161" s="329"/>
      <c r="AR161" s="329"/>
      <c r="AS161" s="329"/>
    </row>
    <row r="162" spans="1:45" x14ac:dyDescent="0.3">
      <c r="A162" s="324"/>
      <c r="B162" s="324"/>
      <c r="C162" s="329"/>
      <c r="D162" s="329"/>
      <c r="E162" s="329"/>
      <c r="F162" s="329"/>
      <c r="G162" s="329"/>
      <c r="H162" s="329"/>
      <c r="I162" s="329"/>
      <c r="J162" s="329"/>
      <c r="K162" s="329"/>
      <c r="L162" s="329"/>
      <c r="M162" s="329"/>
      <c r="N162" s="329"/>
      <c r="O162" s="329"/>
      <c r="P162" s="329"/>
      <c r="Q162" s="329"/>
      <c r="R162" s="329"/>
      <c r="S162" s="329"/>
      <c r="T162" s="329"/>
      <c r="U162" s="329"/>
      <c r="V162" s="329"/>
      <c r="W162" s="329"/>
      <c r="X162" s="329"/>
      <c r="Y162" s="329"/>
      <c r="Z162" s="329"/>
      <c r="AA162" s="329"/>
      <c r="AB162" s="329"/>
      <c r="AC162" s="329"/>
      <c r="AD162" s="329"/>
      <c r="AE162" s="329"/>
      <c r="AF162" s="329"/>
      <c r="AG162" s="329"/>
      <c r="AH162" s="329"/>
      <c r="AI162" s="329"/>
      <c r="AJ162" s="329"/>
      <c r="AK162" s="329"/>
      <c r="AL162" s="329"/>
      <c r="AM162" s="329"/>
      <c r="AN162" s="329"/>
      <c r="AO162" s="329"/>
      <c r="AP162" s="329"/>
      <c r="AQ162" s="329"/>
      <c r="AR162" s="329"/>
      <c r="AS162" s="329"/>
    </row>
    <row r="163" spans="1:45" x14ac:dyDescent="0.3">
      <c r="A163" s="324"/>
      <c r="B163" s="324"/>
      <c r="C163" s="329"/>
      <c r="D163" s="329"/>
      <c r="E163" s="329"/>
      <c r="F163" s="329"/>
      <c r="G163" s="329"/>
      <c r="H163" s="329"/>
      <c r="I163" s="329"/>
      <c r="J163" s="329"/>
      <c r="K163" s="329"/>
      <c r="L163" s="329"/>
      <c r="M163" s="329"/>
      <c r="N163" s="329"/>
      <c r="O163" s="329"/>
      <c r="P163" s="329"/>
      <c r="Q163" s="329"/>
      <c r="R163" s="329"/>
      <c r="S163" s="329"/>
      <c r="T163" s="329"/>
      <c r="U163" s="329"/>
      <c r="V163" s="329"/>
      <c r="W163" s="329"/>
      <c r="X163" s="329"/>
      <c r="Y163" s="329"/>
      <c r="Z163" s="329"/>
      <c r="AA163" s="329"/>
      <c r="AB163" s="329"/>
      <c r="AC163" s="329"/>
      <c r="AD163" s="329"/>
      <c r="AE163" s="329"/>
      <c r="AF163" s="329"/>
      <c r="AG163" s="329"/>
      <c r="AH163" s="329"/>
      <c r="AI163" s="329"/>
      <c r="AJ163" s="329"/>
      <c r="AK163" s="329"/>
      <c r="AL163" s="329"/>
      <c r="AM163" s="329"/>
      <c r="AN163" s="329"/>
      <c r="AO163" s="329"/>
      <c r="AP163" s="329"/>
      <c r="AQ163" s="329"/>
      <c r="AR163" s="329"/>
      <c r="AS163" s="329"/>
    </row>
    <row r="164" spans="1:45" x14ac:dyDescent="0.3">
      <c r="A164" s="324"/>
      <c r="B164" s="324"/>
      <c r="C164" s="329"/>
      <c r="D164" s="329"/>
      <c r="E164" s="329"/>
      <c r="F164" s="329"/>
      <c r="G164" s="329"/>
      <c r="H164" s="329"/>
      <c r="I164" s="329"/>
      <c r="J164" s="329"/>
      <c r="K164" s="329"/>
      <c r="L164" s="329"/>
      <c r="M164" s="329"/>
      <c r="N164" s="329"/>
      <c r="O164" s="329"/>
      <c r="P164" s="329"/>
      <c r="Q164" s="329"/>
      <c r="R164" s="329"/>
      <c r="S164" s="329"/>
      <c r="T164" s="329"/>
      <c r="U164" s="329"/>
      <c r="V164" s="329"/>
      <c r="W164" s="329"/>
      <c r="X164" s="329"/>
      <c r="Y164" s="329"/>
      <c r="Z164" s="329"/>
      <c r="AA164" s="329"/>
      <c r="AB164" s="329"/>
      <c r="AC164" s="329"/>
      <c r="AD164" s="329"/>
      <c r="AE164" s="329"/>
      <c r="AF164" s="329"/>
      <c r="AG164" s="329"/>
      <c r="AH164" s="329"/>
      <c r="AI164" s="329"/>
      <c r="AJ164" s="329"/>
      <c r="AK164" s="329"/>
      <c r="AL164" s="329"/>
      <c r="AM164" s="329"/>
      <c r="AN164" s="329"/>
      <c r="AO164" s="329"/>
      <c r="AP164" s="329"/>
      <c r="AQ164" s="329"/>
      <c r="AR164" s="329"/>
      <c r="AS164" s="329"/>
    </row>
    <row r="165" spans="1:45" x14ac:dyDescent="0.3">
      <c r="A165" s="324"/>
      <c r="B165" s="324"/>
      <c r="C165" s="329"/>
      <c r="D165" s="329"/>
      <c r="E165" s="329"/>
      <c r="F165" s="329"/>
      <c r="G165" s="329"/>
      <c r="H165" s="329"/>
      <c r="I165" s="329"/>
      <c r="J165" s="329"/>
      <c r="K165" s="329"/>
      <c r="L165" s="329"/>
      <c r="M165" s="329"/>
      <c r="N165" s="329"/>
      <c r="O165" s="329"/>
      <c r="P165" s="329"/>
      <c r="Q165" s="329"/>
      <c r="R165" s="329"/>
      <c r="S165" s="329"/>
      <c r="T165" s="329"/>
      <c r="U165" s="329"/>
      <c r="V165" s="329"/>
      <c r="W165" s="329"/>
      <c r="X165" s="329"/>
      <c r="Y165" s="329"/>
      <c r="Z165" s="329"/>
      <c r="AA165" s="329"/>
      <c r="AB165" s="329"/>
      <c r="AC165" s="329"/>
      <c r="AD165" s="329"/>
      <c r="AE165" s="329"/>
      <c r="AF165" s="329"/>
      <c r="AG165" s="329"/>
      <c r="AH165" s="329"/>
      <c r="AI165" s="329"/>
      <c r="AJ165" s="329"/>
      <c r="AK165" s="329"/>
      <c r="AL165" s="329"/>
      <c r="AM165" s="329"/>
      <c r="AN165" s="329"/>
      <c r="AO165" s="329"/>
      <c r="AP165" s="329"/>
      <c r="AQ165" s="329"/>
      <c r="AR165" s="329"/>
      <c r="AS165" s="329"/>
    </row>
    <row r="166" spans="1:45" x14ac:dyDescent="0.3">
      <c r="A166" s="324"/>
      <c r="B166" s="324"/>
      <c r="C166" s="329"/>
      <c r="D166" s="329"/>
      <c r="E166" s="329"/>
      <c r="F166" s="329"/>
      <c r="G166" s="329"/>
      <c r="H166" s="329"/>
      <c r="I166" s="329"/>
      <c r="J166" s="329"/>
      <c r="K166" s="329"/>
      <c r="L166" s="329"/>
      <c r="M166" s="329"/>
      <c r="N166" s="329"/>
      <c r="O166" s="329"/>
      <c r="P166" s="329"/>
      <c r="Q166" s="329"/>
      <c r="R166" s="329"/>
      <c r="S166" s="329"/>
      <c r="T166" s="329"/>
      <c r="U166" s="329"/>
      <c r="V166" s="329"/>
      <c r="W166" s="329"/>
      <c r="X166" s="329"/>
      <c r="Y166" s="329"/>
      <c r="Z166" s="329"/>
      <c r="AA166" s="329"/>
      <c r="AB166" s="329"/>
      <c r="AC166" s="329"/>
      <c r="AD166" s="329"/>
      <c r="AE166" s="329"/>
      <c r="AF166" s="329"/>
      <c r="AG166" s="329"/>
      <c r="AH166" s="329"/>
      <c r="AI166" s="329"/>
      <c r="AJ166" s="329"/>
      <c r="AK166" s="329"/>
      <c r="AL166" s="329"/>
      <c r="AM166" s="329"/>
      <c r="AN166" s="329"/>
      <c r="AO166" s="329"/>
      <c r="AP166" s="329"/>
      <c r="AQ166" s="329"/>
      <c r="AR166" s="329"/>
      <c r="AS166" s="329"/>
    </row>
    <row r="167" spans="1:45" x14ac:dyDescent="0.3">
      <c r="A167" s="324"/>
      <c r="B167" s="324"/>
      <c r="C167" s="329"/>
      <c r="D167" s="329"/>
      <c r="E167" s="329"/>
      <c r="F167" s="329"/>
      <c r="G167" s="329"/>
      <c r="H167" s="329"/>
      <c r="I167" s="329"/>
      <c r="J167" s="329"/>
      <c r="K167" s="329"/>
      <c r="L167" s="329"/>
      <c r="M167" s="329"/>
      <c r="N167" s="329"/>
      <c r="O167" s="329"/>
      <c r="P167" s="329"/>
      <c r="Q167" s="329"/>
      <c r="R167" s="329"/>
      <c r="S167" s="329"/>
      <c r="T167" s="329"/>
      <c r="U167" s="329"/>
      <c r="V167" s="329"/>
      <c r="W167" s="329"/>
      <c r="X167" s="329"/>
      <c r="Y167" s="329"/>
      <c r="Z167" s="329"/>
      <c r="AA167" s="329"/>
      <c r="AB167" s="329"/>
      <c r="AC167" s="329"/>
      <c r="AD167" s="329"/>
      <c r="AE167" s="329"/>
      <c r="AF167" s="329"/>
      <c r="AG167" s="329"/>
      <c r="AH167" s="329"/>
      <c r="AI167" s="329"/>
      <c r="AJ167" s="329"/>
      <c r="AK167" s="329"/>
      <c r="AL167" s="329"/>
      <c r="AM167" s="329"/>
      <c r="AN167" s="329"/>
      <c r="AO167" s="329"/>
      <c r="AP167" s="329"/>
      <c r="AQ167" s="329"/>
      <c r="AR167" s="329"/>
      <c r="AS167" s="329"/>
    </row>
    <row r="168" spans="1:45" x14ac:dyDescent="0.3">
      <c r="A168" s="324"/>
      <c r="B168" s="324"/>
      <c r="C168" s="329"/>
      <c r="D168" s="329"/>
      <c r="E168" s="329"/>
      <c r="F168" s="329"/>
      <c r="G168" s="329"/>
      <c r="H168" s="329"/>
      <c r="I168" s="329"/>
      <c r="J168" s="329"/>
      <c r="K168" s="329"/>
      <c r="L168" s="329"/>
      <c r="M168" s="329"/>
      <c r="N168" s="329"/>
      <c r="O168" s="329"/>
      <c r="P168" s="329"/>
      <c r="Q168" s="329"/>
      <c r="R168" s="329"/>
      <c r="S168" s="329"/>
      <c r="T168" s="329"/>
      <c r="U168" s="329"/>
      <c r="V168" s="329"/>
      <c r="W168" s="329"/>
      <c r="X168" s="329"/>
      <c r="Y168" s="329"/>
      <c r="Z168" s="329"/>
      <c r="AA168" s="329"/>
      <c r="AB168" s="329"/>
      <c r="AC168" s="329"/>
      <c r="AD168" s="329"/>
      <c r="AE168" s="329"/>
      <c r="AF168" s="329"/>
      <c r="AG168" s="329"/>
      <c r="AH168" s="329"/>
      <c r="AI168" s="329"/>
      <c r="AJ168" s="329"/>
      <c r="AK168" s="329"/>
      <c r="AL168" s="329"/>
      <c r="AM168" s="329"/>
      <c r="AN168" s="329"/>
      <c r="AO168" s="329"/>
      <c r="AP168" s="329"/>
      <c r="AQ168" s="329"/>
      <c r="AR168" s="329"/>
      <c r="AS168" s="329"/>
    </row>
    <row r="169" spans="1:45" x14ac:dyDescent="0.3">
      <c r="A169" s="324"/>
      <c r="B169" s="324"/>
      <c r="C169" s="329"/>
      <c r="D169" s="329"/>
      <c r="E169" s="329"/>
      <c r="F169" s="329"/>
      <c r="G169" s="329"/>
      <c r="H169" s="329"/>
      <c r="I169" s="329"/>
      <c r="J169" s="329"/>
      <c r="K169" s="329"/>
      <c r="L169" s="329"/>
      <c r="M169" s="329"/>
      <c r="N169" s="329"/>
      <c r="O169" s="329"/>
      <c r="P169" s="329"/>
      <c r="Q169" s="329"/>
      <c r="R169" s="329"/>
      <c r="S169" s="329"/>
      <c r="T169" s="329"/>
      <c r="U169" s="329"/>
      <c r="V169" s="329"/>
      <c r="W169" s="329"/>
      <c r="X169" s="329"/>
      <c r="Y169" s="329"/>
      <c r="Z169" s="329"/>
      <c r="AA169" s="329"/>
      <c r="AB169" s="329"/>
      <c r="AC169" s="329"/>
      <c r="AD169" s="329"/>
      <c r="AE169" s="329"/>
      <c r="AF169" s="329"/>
      <c r="AG169" s="329"/>
      <c r="AH169" s="329"/>
      <c r="AI169" s="329"/>
      <c r="AJ169" s="329"/>
      <c r="AK169" s="329"/>
      <c r="AL169" s="329"/>
      <c r="AM169" s="329"/>
      <c r="AN169" s="329"/>
      <c r="AO169" s="329"/>
      <c r="AP169" s="329"/>
      <c r="AQ169" s="329"/>
      <c r="AR169" s="329"/>
      <c r="AS169" s="329"/>
    </row>
    <row r="170" spans="1:45" x14ac:dyDescent="0.3">
      <c r="A170" s="324"/>
      <c r="B170" s="324"/>
      <c r="C170" s="329"/>
      <c r="D170" s="329"/>
      <c r="E170" s="329"/>
      <c r="F170" s="329"/>
      <c r="G170" s="329"/>
      <c r="H170" s="329"/>
      <c r="I170" s="329"/>
      <c r="J170" s="329"/>
      <c r="K170" s="329"/>
      <c r="L170" s="329"/>
      <c r="M170" s="329"/>
      <c r="N170" s="329"/>
      <c r="O170" s="329"/>
      <c r="P170" s="329"/>
      <c r="Q170" s="329"/>
      <c r="R170" s="329"/>
      <c r="S170" s="329"/>
      <c r="T170" s="329"/>
      <c r="U170" s="329"/>
      <c r="V170" s="329"/>
      <c r="W170" s="329"/>
      <c r="X170" s="329"/>
      <c r="Y170" s="329"/>
      <c r="Z170" s="329"/>
      <c r="AA170" s="329"/>
      <c r="AB170" s="329"/>
      <c r="AC170" s="329"/>
      <c r="AD170" s="329"/>
      <c r="AE170" s="329"/>
      <c r="AF170" s="329"/>
      <c r="AG170" s="329"/>
      <c r="AH170" s="329"/>
      <c r="AI170" s="329"/>
      <c r="AJ170" s="329"/>
      <c r="AK170" s="329"/>
      <c r="AL170" s="329"/>
      <c r="AM170" s="329"/>
      <c r="AN170" s="329"/>
      <c r="AO170" s="329"/>
      <c r="AP170" s="329"/>
      <c r="AQ170" s="329"/>
      <c r="AR170" s="329"/>
      <c r="AS170" s="329"/>
    </row>
    <row r="171" spans="1:45" x14ac:dyDescent="0.3">
      <c r="A171" s="324"/>
      <c r="B171" s="324"/>
      <c r="C171" s="329"/>
      <c r="D171" s="329"/>
      <c r="E171" s="329"/>
      <c r="F171" s="329"/>
      <c r="G171" s="329"/>
      <c r="H171" s="329"/>
      <c r="I171" s="329"/>
      <c r="J171" s="329"/>
      <c r="K171" s="329"/>
      <c r="L171" s="329"/>
      <c r="M171" s="329"/>
      <c r="N171" s="329"/>
      <c r="O171" s="329"/>
      <c r="P171" s="329"/>
      <c r="Q171" s="329"/>
      <c r="R171" s="329"/>
      <c r="S171" s="329"/>
      <c r="T171" s="329"/>
      <c r="U171" s="329"/>
      <c r="V171" s="329"/>
      <c r="W171" s="329"/>
      <c r="X171" s="329"/>
      <c r="Y171" s="329"/>
      <c r="Z171" s="329"/>
      <c r="AA171" s="329"/>
      <c r="AB171" s="329"/>
      <c r="AC171" s="329"/>
      <c r="AD171" s="329"/>
      <c r="AE171" s="329"/>
      <c r="AF171" s="329"/>
      <c r="AG171" s="329"/>
      <c r="AH171" s="329"/>
      <c r="AI171" s="329"/>
      <c r="AJ171" s="329"/>
      <c r="AK171" s="329"/>
      <c r="AL171" s="329"/>
      <c r="AM171" s="329"/>
      <c r="AN171" s="329"/>
      <c r="AO171" s="329"/>
      <c r="AP171" s="329"/>
      <c r="AQ171" s="329"/>
      <c r="AR171" s="329"/>
      <c r="AS171" s="329"/>
    </row>
    <row r="172" spans="1:45" x14ac:dyDescent="0.3">
      <c r="A172" s="324"/>
      <c r="B172" s="324"/>
      <c r="C172" s="329"/>
      <c r="D172" s="329"/>
      <c r="E172" s="329"/>
      <c r="F172" s="329"/>
      <c r="G172" s="329"/>
      <c r="H172" s="329"/>
      <c r="I172" s="329"/>
      <c r="J172" s="329"/>
      <c r="K172" s="329"/>
      <c r="L172" s="329"/>
      <c r="M172" s="329"/>
      <c r="N172" s="329"/>
      <c r="O172" s="329"/>
      <c r="P172" s="329"/>
      <c r="Q172" s="329"/>
      <c r="R172" s="329"/>
      <c r="S172" s="329"/>
      <c r="T172" s="329"/>
      <c r="U172" s="329"/>
      <c r="V172" s="329"/>
      <c r="W172" s="329"/>
      <c r="X172" s="329"/>
      <c r="Y172" s="329"/>
      <c r="Z172" s="329"/>
      <c r="AA172" s="329"/>
      <c r="AB172" s="329"/>
      <c r="AC172" s="329"/>
      <c r="AD172" s="329"/>
      <c r="AE172" s="329"/>
      <c r="AF172" s="329"/>
      <c r="AG172" s="329"/>
      <c r="AH172" s="329"/>
      <c r="AI172" s="329"/>
      <c r="AJ172" s="329"/>
      <c r="AK172" s="329"/>
      <c r="AL172" s="329"/>
      <c r="AM172" s="329"/>
      <c r="AN172" s="329"/>
      <c r="AO172" s="329"/>
      <c r="AP172" s="329"/>
      <c r="AQ172" s="329"/>
      <c r="AR172" s="329"/>
      <c r="AS172" s="329"/>
    </row>
    <row r="173" spans="1:45" x14ac:dyDescent="0.3">
      <c r="A173" s="324"/>
      <c r="B173" s="324"/>
      <c r="C173" s="329"/>
      <c r="D173" s="329"/>
      <c r="E173" s="329"/>
      <c r="F173" s="329"/>
      <c r="G173" s="329"/>
      <c r="H173" s="329"/>
      <c r="I173" s="329"/>
      <c r="J173" s="329"/>
      <c r="K173" s="329"/>
      <c r="L173" s="329"/>
      <c r="M173" s="329"/>
      <c r="N173" s="329"/>
      <c r="O173" s="329"/>
      <c r="P173" s="329"/>
      <c r="Q173" s="329"/>
      <c r="R173" s="329"/>
      <c r="S173" s="329"/>
      <c r="T173" s="329"/>
      <c r="U173" s="329"/>
      <c r="V173" s="329"/>
      <c r="W173" s="329"/>
      <c r="X173" s="329"/>
      <c r="Y173" s="329"/>
      <c r="Z173" s="329"/>
      <c r="AA173" s="329"/>
      <c r="AB173" s="329"/>
      <c r="AC173" s="329"/>
      <c r="AD173" s="329"/>
      <c r="AE173" s="329"/>
      <c r="AF173" s="329"/>
      <c r="AG173" s="329"/>
      <c r="AH173" s="329"/>
      <c r="AI173" s="329"/>
      <c r="AJ173" s="329"/>
      <c r="AK173" s="329"/>
      <c r="AL173" s="329"/>
      <c r="AM173" s="329"/>
      <c r="AN173" s="329"/>
      <c r="AO173" s="329"/>
      <c r="AP173" s="329"/>
      <c r="AQ173" s="329"/>
      <c r="AR173" s="329"/>
      <c r="AS173" s="329"/>
    </row>
    <row r="174" spans="1:45" x14ac:dyDescent="0.3">
      <c r="A174" s="324"/>
      <c r="B174" s="324"/>
      <c r="C174" s="329"/>
      <c r="D174" s="329"/>
      <c r="E174" s="329"/>
      <c r="F174" s="329"/>
      <c r="G174" s="329"/>
      <c r="H174" s="329"/>
      <c r="I174" s="329"/>
      <c r="J174" s="329"/>
      <c r="K174" s="329"/>
      <c r="L174" s="329"/>
      <c r="M174" s="329"/>
      <c r="N174" s="329"/>
      <c r="O174" s="329"/>
      <c r="P174" s="329"/>
      <c r="Q174" s="329"/>
      <c r="R174" s="329"/>
      <c r="S174" s="329"/>
      <c r="T174" s="329"/>
      <c r="U174" s="329"/>
      <c r="V174" s="329"/>
      <c r="W174" s="329"/>
      <c r="X174" s="329"/>
      <c r="Y174" s="329"/>
      <c r="Z174" s="329"/>
      <c r="AA174" s="329"/>
      <c r="AB174" s="329"/>
      <c r="AC174" s="329"/>
      <c r="AD174" s="329"/>
      <c r="AE174" s="329"/>
      <c r="AF174" s="329"/>
      <c r="AG174" s="329"/>
      <c r="AH174" s="329"/>
      <c r="AI174" s="329"/>
      <c r="AJ174" s="329"/>
      <c r="AK174" s="329"/>
      <c r="AL174" s="329"/>
      <c r="AM174" s="329"/>
      <c r="AN174" s="329"/>
      <c r="AO174" s="329"/>
      <c r="AP174" s="329"/>
      <c r="AQ174" s="329"/>
      <c r="AR174" s="329"/>
      <c r="AS174" s="329"/>
    </row>
    <row r="175" spans="1:45" x14ac:dyDescent="0.3">
      <c r="A175" s="324"/>
      <c r="B175" s="324"/>
      <c r="C175" s="329"/>
      <c r="D175" s="329"/>
      <c r="E175" s="329"/>
      <c r="F175" s="329"/>
      <c r="G175" s="329"/>
      <c r="H175" s="329"/>
      <c r="I175" s="329"/>
      <c r="J175" s="329"/>
      <c r="K175" s="329"/>
      <c r="L175" s="329"/>
      <c r="M175" s="329"/>
      <c r="N175" s="329"/>
      <c r="O175" s="329"/>
      <c r="P175" s="329"/>
      <c r="Q175" s="329"/>
      <c r="R175" s="329"/>
      <c r="S175" s="329"/>
      <c r="T175" s="329"/>
      <c r="U175" s="329"/>
      <c r="V175" s="329"/>
      <c r="W175" s="329"/>
      <c r="X175" s="329"/>
      <c r="Y175" s="329"/>
      <c r="Z175" s="329"/>
      <c r="AA175" s="329"/>
      <c r="AB175" s="329"/>
      <c r="AC175" s="329"/>
      <c r="AD175" s="329"/>
      <c r="AE175" s="329"/>
      <c r="AF175" s="329"/>
      <c r="AG175" s="329"/>
      <c r="AH175" s="329"/>
      <c r="AI175" s="329"/>
      <c r="AJ175" s="329"/>
      <c r="AK175" s="329"/>
      <c r="AL175" s="329"/>
      <c r="AM175" s="329"/>
      <c r="AN175" s="329"/>
      <c r="AO175" s="329"/>
      <c r="AP175" s="329"/>
      <c r="AQ175" s="329"/>
      <c r="AR175" s="329"/>
      <c r="AS175" s="329"/>
    </row>
    <row r="176" spans="1:45" x14ac:dyDescent="0.3">
      <c r="A176" s="324"/>
      <c r="B176" s="324"/>
      <c r="C176" s="329"/>
      <c r="D176" s="329"/>
      <c r="E176" s="329"/>
      <c r="F176" s="329"/>
      <c r="G176" s="329"/>
      <c r="H176" s="329"/>
      <c r="I176" s="329"/>
      <c r="J176" s="329"/>
      <c r="K176" s="329"/>
      <c r="L176" s="329"/>
      <c r="M176" s="329"/>
      <c r="N176" s="329"/>
      <c r="O176" s="329"/>
      <c r="P176" s="329"/>
      <c r="Q176" s="329"/>
      <c r="R176" s="329"/>
      <c r="S176" s="329"/>
      <c r="T176" s="329"/>
      <c r="U176" s="329"/>
      <c r="V176" s="329"/>
      <c r="W176" s="329"/>
      <c r="X176" s="329"/>
      <c r="Y176" s="329"/>
      <c r="Z176" s="329"/>
      <c r="AA176" s="329"/>
      <c r="AB176" s="329"/>
      <c r="AC176" s="329"/>
      <c r="AD176" s="329"/>
      <c r="AE176" s="329"/>
      <c r="AF176" s="329"/>
      <c r="AG176" s="329"/>
      <c r="AH176" s="329"/>
      <c r="AI176" s="329"/>
      <c r="AJ176" s="329"/>
      <c r="AK176" s="329"/>
      <c r="AL176" s="329"/>
      <c r="AM176" s="329"/>
      <c r="AN176" s="329"/>
      <c r="AO176" s="329"/>
      <c r="AP176" s="329"/>
      <c r="AQ176" s="329"/>
      <c r="AR176" s="329"/>
      <c r="AS176" s="329"/>
    </row>
    <row r="177" spans="1:45" x14ac:dyDescent="0.3">
      <c r="A177" s="324"/>
      <c r="B177" s="324"/>
      <c r="C177" s="329"/>
      <c r="D177" s="329"/>
      <c r="E177" s="329"/>
      <c r="F177" s="329"/>
      <c r="G177" s="329"/>
      <c r="H177" s="329"/>
      <c r="I177" s="329"/>
      <c r="J177" s="329"/>
      <c r="K177" s="329"/>
      <c r="L177" s="329"/>
      <c r="M177" s="329"/>
      <c r="N177" s="329"/>
      <c r="O177" s="329"/>
      <c r="P177" s="329"/>
      <c r="Q177" s="329"/>
      <c r="R177" s="329"/>
      <c r="S177" s="329"/>
      <c r="T177" s="329"/>
      <c r="U177" s="329"/>
      <c r="V177" s="329"/>
      <c r="W177" s="329"/>
      <c r="X177" s="329"/>
      <c r="Y177" s="329"/>
      <c r="Z177" s="329"/>
      <c r="AA177" s="329"/>
      <c r="AB177" s="329"/>
      <c r="AC177" s="329"/>
      <c r="AD177" s="329"/>
      <c r="AE177" s="329"/>
      <c r="AF177" s="329"/>
      <c r="AG177" s="329"/>
      <c r="AH177" s="329"/>
      <c r="AI177" s="329"/>
      <c r="AJ177" s="329"/>
      <c r="AK177" s="329"/>
      <c r="AL177" s="329"/>
      <c r="AM177" s="329"/>
      <c r="AN177" s="329"/>
      <c r="AO177" s="329"/>
      <c r="AP177" s="329"/>
      <c r="AQ177" s="329"/>
      <c r="AR177" s="329"/>
      <c r="AS177" s="329"/>
    </row>
    <row r="178" spans="1:45" x14ac:dyDescent="0.3">
      <c r="A178" s="324"/>
      <c r="B178" s="324"/>
      <c r="C178" s="329"/>
      <c r="D178" s="329"/>
      <c r="E178" s="329"/>
      <c r="F178" s="329"/>
      <c r="G178" s="329"/>
      <c r="H178" s="329"/>
      <c r="I178" s="329"/>
      <c r="J178" s="329"/>
      <c r="K178" s="329"/>
      <c r="L178" s="329"/>
      <c r="M178" s="329"/>
      <c r="N178" s="329"/>
      <c r="O178" s="329"/>
      <c r="P178" s="329"/>
      <c r="Q178" s="329"/>
      <c r="R178" s="329"/>
      <c r="S178" s="329"/>
      <c r="T178" s="329"/>
      <c r="U178" s="329"/>
      <c r="V178" s="329"/>
      <c r="W178" s="329"/>
      <c r="X178" s="329"/>
      <c r="Y178" s="329"/>
      <c r="Z178" s="329"/>
      <c r="AA178" s="329"/>
      <c r="AB178" s="329"/>
      <c r="AC178" s="329"/>
      <c r="AD178" s="329"/>
      <c r="AE178" s="329"/>
      <c r="AF178" s="329"/>
      <c r="AG178" s="329"/>
      <c r="AH178" s="329"/>
      <c r="AI178" s="329"/>
      <c r="AJ178" s="329"/>
      <c r="AK178" s="329"/>
      <c r="AL178" s="329"/>
      <c r="AM178" s="329"/>
      <c r="AN178" s="329"/>
      <c r="AO178" s="329"/>
      <c r="AP178" s="329"/>
      <c r="AQ178" s="329"/>
      <c r="AR178" s="329"/>
      <c r="AS178" s="329"/>
    </row>
    <row r="179" spans="1:45" x14ac:dyDescent="0.3">
      <c r="A179" s="324"/>
      <c r="B179" s="324"/>
      <c r="C179" s="329"/>
      <c r="D179" s="329"/>
      <c r="E179" s="329"/>
      <c r="F179" s="329"/>
      <c r="G179" s="329"/>
      <c r="H179" s="329"/>
      <c r="I179" s="329"/>
      <c r="J179" s="329"/>
      <c r="K179" s="329"/>
      <c r="L179" s="329"/>
      <c r="M179" s="329"/>
      <c r="N179" s="329"/>
      <c r="O179" s="329"/>
      <c r="P179" s="329"/>
      <c r="Q179" s="329"/>
      <c r="R179" s="329"/>
      <c r="S179" s="329"/>
      <c r="T179" s="329"/>
      <c r="U179" s="329"/>
      <c r="V179" s="329"/>
      <c r="W179" s="329"/>
      <c r="X179" s="329"/>
      <c r="Y179" s="329"/>
      <c r="Z179" s="329"/>
      <c r="AA179" s="329"/>
      <c r="AB179" s="329"/>
      <c r="AC179" s="329"/>
      <c r="AD179" s="329"/>
      <c r="AE179" s="329"/>
      <c r="AF179" s="329"/>
      <c r="AG179" s="329"/>
      <c r="AH179" s="329"/>
      <c r="AI179" s="329"/>
      <c r="AJ179" s="329"/>
      <c r="AK179" s="329"/>
      <c r="AL179" s="329"/>
      <c r="AM179" s="329"/>
      <c r="AN179" s="329"/>
      <c r="AO179" s="329"/>
      <c r="AP179" s="329"/>
      <c r="AQ179" s="329"/>
      <c r="AR179" s="329"/>
      <c r="AS179" s="329"/>
    </row>
    <row r="180" spans="1:45" x14ac:dyDescent="0.3">
      <c r="A180" s="324"/>
      <c r="B180" s="324"/>
      <c r="C180" s="329"/>
      <c r="D180" s="329"/>
      <c r="E180" s="329"/>
      <c r="F180" s="329"/>
      <c r="G180" s="329"/>
      <c r="H180" s="329"/>
      <c r="I180" s="329"/>
      <c r="J180" s="329"/>
      <c r="K180" s="329"/>
      <c r="L180" s="329"/>
      <c r="M180" s="329"/>
      <c r="N180" s="329"/>
      <c r="O180" s="329"/>
      <c r="P180" s="329"/>
      <c r="Q180" s="329"/>
      <c r="R180" s="329"/>
      <c r="S180" s="329"/>
      <c r="T180" s="329"/>
      <c r="U180" s="329"/>
      <c r="V180" s="329"/>
      <c r="W180" s="329"/>
      <c r="X180" s="329"/>
      <c r="Y180" s="329"/>
      <c r="Z180" s="329"/>
      <c r="AA180" s="329"/>
      <c r="AB180" s="329"/>
      <c r="AC180" s="329"/>
      <c r="AD180" s="329"/>
      <c r="AE180" s="329"/>
      <c r="AF180" s="329"/>
      <c r="AG180" s="329"/>
      <c r="AH180" s="329"/>
      <c r="AI180" s="329"/>
      <c r="AJ180" s="329"/>
      <c r="AK180" s="329"/>
      <c r="AL180" s="329"/>
      <c r="AM180" s="329"/>
      <c r="AN180" s="329"/>
      <c r="AO180" s="329"/>
      <c r="AP180" s="329"/>
      <c r="AQ180" s="329"/>
      <c r="AR180" s="329"/>
      <c r="AS180" s="329"/>
    </row>
    <row r="181" spans="1:45" x14ac:dyDescent="0.3">
      <c r="A181" s="324"/>
      <c r="B181" s="324"/>
      <c r="C181" s="329"/>
      <c r="D181" s="329"/>
      <c r="E181" s="329"/>
      <c r="F181" s="329"/>
      <c r="G181" s="329"/>
      <c r="H181" s="329"/>
      <c r="I181" s="329"/>
      <c r="J181" s="329"/>
      <c r="K181" s="329"/>
      <c r="L181" s="329"/>
      <c r="M181" s="329"/>
      <c r="N181" s="329"/>
      <c r="O181" s="329"/>
      <c r="P181" s="329"/>
      <c r="Q181" s="329"/>
      <c r="R181" s="329"/>
      <c r="S181" s="329"/>
      <c r="T181" s="329"/>
      <c r="U181" s="329"/>
      <c r="V181" s="329"/>
      <c r="W181" s="329"/>
      <c r="X181" s="329"/>
      <c r="Y181" s="329"/>
      <c r="Z181" s="329"/>
      <c r="AA181" s="329"/>
      <c r="AB181" s="329"/>
      <c r="AC181" s="329"/>
      <c r="AD181" s="329"/>
      <c r="AE181" s="329"/>
      <c r="AF181" s="329"/>
      <c r="AG181" s="329"/>
      <c r="AH181" s="329"/>
      <c r="AI181" s="329"/>
      <c r="AJ181" s="329"/>
      <c r="AK181" s="329"/>
      <c r="AL181" s="329"/>
      <c r="AM181" s="329"/>
      <c r="AN181" s="329"/>
      <c r="AO181" s="329"/>
      <c r="AP181" s="329"/>
      <c r="AQ181" s="329"/>
      <c r="AR181" s="329"/>
      <c r="AS181" s="329"/>
    </row>
    <row r="182" spans="1:45" x14ac:dyDescent="0.3">
      <c r="A182" s="324"/>
      <c r="B182" s="324"/>
      <c r="C182" s="329"/>
      <c r="D182" s="329"/>
      <c r="E182" s="329"/>
      <c r="F182" s="329"/>
      <c r="G182" s="329"/>
      <c r="H182" s="329"/>
      <c r="I182" s="329"/>
      <c r="J182" s="329"/>
      <c r="K182" s="329"/>
      <c r="L182" s="329"/>
      <c r="M182" s="329"/>
      <c r="N182" s="329"/>
      <c r="O182" s="329"/>
      <c r="P182" s="329"/>
      <c r="Q182" s="329"/>
      <c r="R182" s="329"/>
      <c r="S182" s="329"/>
      <c r="T182" s="329"/>
      <c r="U182" s="329"/>
      <c r="V182" s="329"/>
      <c r="W182" s="329"/>
      <c r="X182" s="329"/>
      <c r="Y182" s="329"/>
      <c r="Z182" s="329"/>
      <c r="AA182" s="329"/>
      <c r="AB182" s="329"/>
      <c r="AC182" s="329"/>
      <c r="AD182" s="329"/>
      <c r="AE182" s="329"/>
      <c r="AF182" s="329"/>
      <c r="AG182" s="329"/>
      <c r="AH182" s="329"/>
      <c r="AI182" s="329"/>
      <c r="AJ182" s="329"/>
      <c r="AK182" s="329"/>
      <c r="AL182" s="329"/>
      <c r="AM182" s="329"/>
      <c r="AN182" s="329"/>
      <c r="AO182" s="329"/>
      <c r="AP182" s="329"/>
      <c r="AQ182" s="329"/>
      <c r="AR182" s="329"/>
      <c r="AS182" s="329"/>
    </row>
    <row r="183" spans="1:45" x14ac:dyDescent="0.3">
      <c r="A183" s="324"/>
      <c r="B183" s="324"/>
      <c r="C183" s="329"/>
      <c r="D183" s="329"/>
      <c r="E183" s="329"/>
      <c r="F183" s="329"/>
      <c r="G183" s="329"/>
      <c r="H183" s="329"/>
      <c r="I183" s="329"/>
      <c r="J183" s="329"/>
      <c r="K183" s="329"/>
      <c r="L183" s="329"/>
      <c r="M183" s="329"/>
      <c r="N183" s="329"/>
      <c r="O183" s="329"/>
      <c r="P183" s="329"/>
      <c r="Q183" s="329"/>
      <c r="R183" s="329"/>
      <c r="S183" s="329"/>
      <c r="T183" s="329"/>
      <c r="U183" s="329"/>
      <c r="V183" s="329"/>
      <c r="W183" s="329"/>
      <c r="X183" s="329"/>
      <c r="Y183" s="329"/>
      <c r="Z183" s="329"/>
      <c r="AA183" s="329"/>
      <c r="AB183" s="329"/>
      <c r="AC183" s="329"/>
      <c r="AD183" s="329"/>
      <c r="AE183" s="329"/>
      <c r="AF183" s="329"/>
      <c r="AG183" s="329"/>
      <c r="AH183" s="329"/>
      <c r="AI183" s="329"/>
      <c r="AJ183" s="329"/>
      <c r="AK183" s="329"/>
      <c r="AL183" s="329"/>
      <c r="AM183" s="329"/>
      <c r="AN183" s="329"/>
      <c r="AO183" s="329"/>
      <c r="AP183" s="329"/>
      <c r="AQ183" s="329"/>
      <c r="AR183" s="329"/>
      <c r="AS183" s="329"/>
    </row>
    <row r="184" spans="1:45" x14ac:dyDescent="0.3">
      <c r="A184" s="324"/>
      <c r="B184" s="324"/>
      <c r="C184" s="329"/>
      <c r="D184" s="329"/>
      <c r="E184" s="329"/>
      <c r="F184" s="329"/>
      <c r="G184" s="329"/>
      <c r="H184" s="329"/>
      <c r="I184" s="329"/>
      <c r="J184" s="329"/>
      <c r="K184" s="329"/>
      <c r="L184" s="329"/>
      <c r="M184" s="329"/>
      <c r="N184" s="329"/>
      <c r="O184" s="329"/>
      <c r="P184" s="329"/>
      <c r="Q184" s="329"/>
      <c r="R184" s="329"/>
      <c r="S184" s="329"/>
      <c r="T184" s="329"/>
      <c r="U184" s="329"/>
      <c r="V184" s="329"/>
      <c r="W184" s="329"/>
      <c r="X184" s="329"/>
      <c r="Y184" s="329"/>
      <c r="Z184" s="329"/>
      <c r="AA184" s="329"/>
      <c r="AB184" s="329"/>
      <c r="AC184" s="329"/>
      <c r="AD184" s="329"/>
      <c r="AE184" s="329"/>
      <c r="AF184" s="329"/>
      <c r="AG184" s="329"/>
      <c r="AH184" s="329"/>
      <c r="AI184" s="329"/>
      <c r="AJ184" s="329"/>
      <c r="AK184" s="329"/>
      <c r="AL184" s="329"/>
      <c r="AM184" s="329"/>
      <c r="AN184" s="329"/>
      <c r="AO184" s="329"/>
      <c r="AP184" s="329"/>
      <c r="AQ184" s="329"/>
      <c r="AR184" s="329"/>
      <c r="AS184" s="329"/>
    </row>
    <row r="185" spans="1:45" x14ac:dyDescent="0.3">
      <c r="A185" s="324"/>
      <c r="B185" s="324"/>
      <c r="C185" s="329"/>
      <c r="D185" s="329"/>
      <c r="E185" s="329"/>
      <c r="F185" s="329"/>
      <c r="G185" s="329"/>
      <c r="H185" s="329"/>
      <c r="I185" s="329"/>
      <c r="J185" s="329"/>
      <c r="K185" s="329"/>
      <c r="L185" s="329"/>
      <c r="M185" s="329"/>
      <c r="N185" s="329"/>
      <c r="O185" s="329"/>
      <c r="P185" s="329"/>
      <c r="Q185" s="329"/>
      <c r="R185" s="329"/>
      <c r="S185" s="329"/>
      <c r="T185" s="329"/>
      <c r="U185" s="329"/>
      <c r="V185" s="329"/>
      <c r="W185" s="329"/>
      <c r="X185" s="329"/>
      <c r="Y185" s="329"/>
      <c r="Z185" s="329"/>
      <c r="AA185" s="329"/>
      <c r="AB185" s="329"/>
      <c r="AC185" s="329"/>
      <c r="AD185" s="329"/>
      <c r="AE185" s="329"/>
      <c r="AF185" s="329"/>
      <c r="AG185" s="329"/>
      <c r="AH185" s="329"/>
      <c r="AI185" s="329"/>
      <c r="AJ185" s="329"/>
      <c r="AK185" s="329"/>
      <c r="AL185" s="329"/>
      <c r="AM185" s="329"/>
      <c r="AN185" s="329"/>
      <c r="AO185" s="329"/>
      <c r="AP185" s="329"/>
      <c r="AQ185" s="329"/>
      <c r="AR185" s="329"/>
      <c r="AS185" s="329"/>
    </row>
    <row r="186" spans="1:45" x14ac:dyDescent="0.3">
      <c r="A186" s="324"/>
      <c r="B186" s="324"/>
      <c r="C186" s="329"/>
      <c r="D186" s="329"/>
      <c r="E186" s="329"/>
      <c r="F186" s="329"/>
      <c r="G186" s="329"/>
      <c r="H186" s="329"/>
      <c r="I186" s="329"/>
      <c r="J186" s="329"/>
      <c r="K186" s="329"/>
      <c r="L186" s="329"/>
      <c r="M186" s="329"/>
      <c r="N186" s="329"/>
      <c r="O186" s="329"/>
      <c r="P186" s="329"/>
      <c r="Q186" s="329"/>
      <c r="R186" s="329"/>
      <c r="S186" s="329"/>
      <c r="T186" s="329"/>
      <c r="U186" s="329"/>
      <c r="V186" s="329"/>
      <c r="W186" s="329"/>
      <c r="X186" s="329"/>
      <c r="Y186" s="329"/>
      <c r="Z186" s="329"/>
      <c r="AA186" s="329"/>
      <c r="AB186" s="329"/>
      <c r="AC186" s="329"/>
      <c r="AD186" s="329"/>
      <c r="AE186" s="329"/>
      <c r="AF186" s="329"/>
      <c r="AG186" s="329"/>
      <c r="AH186" s="329"/>
      <c r="AI186" s="329"/>
      <c r="AJ186" s="329"/>
      <c r="AK186" s="329"/>
      <c r="AL186" s="329"/>
      <c r="AM186" s="329"/>
      <c r="AN186" s="329"/>
      <c r="AO186" s="329"/>
      <c r="AP186" s="329"/>
      <c r="AQ186" s="329"/>
      <c r="AR186" s="329"/>
      <c r="AS186" s="329"/>
    </row>
    <row r="187" spans="1:45" x14ac:dyDescent="0.3">
      <c r="A187" s="324"/>
      <c r="B187" s="324"/>
      <c r="C187" s="329"/>
      <c r="D187" s="329"/>
      <c r="E187" s="329"/>
      <c r="F187" s="329"/>
      <c r="G187" s="329"/>
      <c r="H187" s="329"/>
      <c r="I187" s="329"/>
      <c r="J187" s="329"/>
      <c r="K187" s="329"/>
      <c r="L187" s="329"/>
      <c r="M187" s="329"/>
      <c r="N187" s="329"/>
      <c r="O187" s="329"/>
      <c r="P187" s="329"/>
      <c r="Q187" s="329"/>
      <c r="R187" s="329"/>
      <c r="S187" s="329"/>
      <c r="T187" s="329"/>
      <c r="U187" s="329"/>
      <c r="V187" s="329"/>
      <c r="W187" s="329"/>
      <c r="X187" s="329"/>
      <c r="Y187" s="329"/>
      <c r="Z187" s="329"/>
      <c r="AA187" s="329"/>
      <c r="AB187" s="329"/>
      <c r="AC187" s="329"/>
      <c r="AD187" s="329"/>
      <c r="AE187" s="329"/>
      <c r="AF187" s="329"/>
      <c r="AG187" s="329"/>
      <c r="AH187" s="329"/>
      <c r="AI187" s="329"/>
      <c r="AJ187" s="329"/>
      <c r="AK187" s="329"/>
      <c r="AL187" s="329"/>
      <c r="AM187" s="329"/>
      <c r="AN187" s="329"/>
      <c r="AO187" s="329"/>
      <c r="AP187" s="329"/>
      <c r="AQ187" s="329"/>
      <c r="AR187" s="329"/>
      <c r="AS187" s="329"/>
    </row>
    <row r="188" spans="1:45" x14ac:dyDescent="0.3">
      <c r="A188" s="324"/>
      <c r="B188" s="324"/>
      <c r="C188" s="329"/>
      <c r="D188" s="329"/>
      <c r="E188" s="329"/>
      <c r="F188" s="329"/>
      <c r="G188" s="329"/>
      <c r="H188" s="329"/>
      <c r="I188" s="329"/>
      <c r="J188" s="329"/>
      <c r="K188" s="329"/>
      <c r="L188" s="329"/>
      <c r="M188" s="329"/>
      <c r="N188" s="329"/>
      <c r="O188" s="329"/>
      <c r="P188" s="329"/>
      <c r="Q188" s="329"/>
      <c r="R188" s="329"/>
      <c r="S188" s="329"/>
      <c r="T188" s="329"/>
      <c r="U188" s="329"/>
      <c r="V188" s="329"/>
      <c r="W188" s="329"/>
      <c r="X188" s="329"/>
      <c r="Y188" s="329"/>
      <c r="Z188" s="329"/>
      <c r="AA188" s="329"/>
      <c r="AB188" s="329"/>
      <c r="AC188" s="329"/>
      <c r="AD188" s="329"/>
      <c r="AE188" s="329"/>
      <c r="AF188" s="329"/>
      <c r="AG188" s="329"/>
      <c r="AH188" s="329"/>
      <c r="AI188" s="329"/>
      <c r="AJ188" s="329"/>
      <c r="AK188" s="329"/>
      <c r="AL188" s="329"/>
      <c r="AM188" s="329"/>
      <c r="AN188" s="329"/>
      <c r="AO188" s="329"/>
      <c r="AP188" s="329"/>
      <c r="AQ188" s="329"/>
      <c r="AR188" s="329"/>
      <c r="AS188" s="329"/>
    </row>
    <row r="189" spans="1:45" x14ac:dyDescent="0.3">
      <c r="A189" s="324"/>
      <c r="B189" s="324"/>
      <c r="C189" s="329"/>
      <c r="D189" s="329"/>
      <c r="E189" s="329"/>
      <c r="F189" s="329"/>
      <c r="G189" s="329"/>
      <c r="H189" s="329"/>
      <c r="I189" s="329"/>
      <c r="J189" s="329"/>
      <c r="K189" s="329"/>
      <c r="L189" s="329"/>
      <c r="M189" s="329"/>
      <c r="N189" s="329"/>
      <c r="O189" s="329"/>
      <c r="P189" s="329"/>
      <c r="Q189" s="329"/>
      <c r="R189" s="329"/>
      <c r="S189" s="329"/>
      <c r="T189" s="329"/>
      <c r="U189" s="329"/>
      <c r="V189" s="329"/>
      <c r="W189" s="329"/>
      <c r="X189" s="329"/>
      <c r="Y189" s="329"/>
      <c r="Z189" s="329"/>
      <c r="AA189" s="329"/>
      <c r="AB189" s="329"/>
      <c r="AC189" s="329"/>
      <c r="AD189" s="329"/>
      <c r="AE189" s="329"/>
      <c r="AF189" s="329"/>
      <c r="AG189" s="329"/>
      <c r="AH189" s="329"/>
      <c r="AI189" s="329"/>
      <c r="AJ189" s="329"/>
      <c r="AK189" s="329"/>
      <c r="AL189" s="329"/>
      <c r="AM189" s="329"/>
      <c r="AN189" s="329"/>
      <c r="AO189" s="329"/>
      <c r="AP189" s="329"/>
      <c r="AQ189" s="329"/>
      <c r="AR189" s="329"/>
      <c r="AS189" s="329"/>
    </row>
    <row r="190" spans="1:45" x14ac:dyDescent="0.3">
      <c r="A190" s="324"/>
      <c r="B190" s="324"/>
      <c r="C190" s="329"/>
      <c r="D190" s="329"/>
      <c r="E190" s="329"/>
      <c r="F190" s="329"/>
      <c r="G190" s="329"/>
      <c r="H190" s="329"/>
      <c r="I190" s="329"/>
      <c r="J190" s="329"/>
      <c r="K190" s="329"/>
      <c r="L190" s="329"/>
      <c r="M190" s="329"/>
      <c r="N190" s="329"/>
      <c r="O190" s="329"/>
      <c r="P190" s="329"/>
      <c r="Q190" s="329"/>
      <c r="R190" s="329"/>
      <c r="S190" s="329"/>
      <c r="T190" s="329"/>
      <c r="U190" s="329"/>
      <c r="V190" s="329"/>
      <c r="W190" s="329"/>
      <c r="X190" s="329"/>
      <c r="Y190" s="329"/>
      <c r="Z190" s="329"/>
      <c r="AA190" s="329"/>
      <c r="AB190" s="329"/>
      <c r="AC190" s="329"/>
      <c r="AD190" s="329"/>
      <c r="AE190" s="329"/>
      <c r="AF190" s="329"/>
      <c r="AG190" s="329"/>
      <c r="AH190" s="329"/>
      <c r="AI190" s="329"/>
      <c r="AJ190" s="329"/>
      <c r="AK190" s="329"/>
      <c r="AL190" s="329"/>
      <c r="AM190" s="329"/>
      <c r="AN190" s="329"/>
      <c r="AO190" s="329"/>
      <c r="AP190" s="329"/>
      <c r="AQ190" s="329"/>
      <c r="AR190" s="329"/>
      <c r="AS190" s="329"/>
    </row>
    <row r="191" spans="1:45" x14ac:dyDescent="0.3">
      <c r="A191" s="324"/>
      <c r="B191" s="324"/>
      <c r="C191" s="329"/>
      <c r="D191" s="329"/>
      <c r="E191" s="329"/>
      <c r="F191" s="329"/>
      <c r="G191" s="329"/>
      <c r="H191" s="329"/>
      <c r="I191" s="329"/>
      <c r="J191" s="329"/>
      <c r="K191" s="329"/>
      <c r="L191" s="329"/>
      <c r="M191" s="329"/>
      <c r="N191" s="329"/>
      <c r="O191" s="329"/>
      <c r="P191" s="329"/>
      <c r="Q191" s="329"/>
      <c r="R191" s="329"/>
      <c r="S191" s="329"/>
      <c r="T191" s="329"/>
      <c r="U191" s="329"/>
      <c r="V191" s="329"/>
      <c r="W191" s="329"/>
      <c r="X191" s="329"/>
      <c r="Y191" s="329"/>
      <c r="Z191" s="329"/>
      <c r="AA191" s="329"/>
      <c r="AB191" s="329"/>
      <c r="AC191" s="329"/>
      <c r="AD191" s="329"/>
      <c r="AE191" s="329"/>
      <c r="AF191" s="329"/>
      <c r="AG191" s="329"/>
      <c r="AH191" s="329"/>
      <c r="AI191" s="329"/>
      <c r="AJ191" s="329"/>
      <c r="AK191" s="329"/>
      <c r="AL191" s="329"/>
      <c r="AM191" s="329"/>
      <c r="AN191" s="329"/>
      <c r="AO191" s="329"/>
      <c r="AP191" s="329"/>
      <c r="AQ191" s="329"/>
      <c r="AR191" s="329"/>
      <c r="AS191" s="329"/>
    </row>
    <row r="192" spans="1:45" x14ac:dyDescent="0.3">
      <c r="A192" s="324"/>
      <c r="B192" s="324"/>
      <c r="C192" s="329"/>
      <c r="D192" s="329"/>
      <c r="E192" s="329"/>
      <c r="F192" s="329"/>
      <c r="G192" s="329"/>
      <c r="H192" s="329"/>
      <c r="I192" s="329"/>
      <c r="J192" s="329"/>
      <c r="K192" s="329"/>
      <c r="L192" s="329"/>
      <c r="M192" s="329"/>
      <c r="N192" s="329"/>
      <c r="O192" s="329"/>
      <c r="P192" s="329"/>
      <c r="Q192" s="329"/>
      <c r="R192" s="329"/>
      <c r="S192" s="329"/>
      <c r="T192" s="329"/>
      <c r="U192" s="329"/>
      <c r="V192" s="329"/>
      <c r="W192" s="329"/>
      <c r="X192" s="329"/>
      <c r="Y192" s="329"/>
      <c r="Z192" s="329"/>
      <c r="AA192" s="329"/>
      <c r="AB192" s="329"/>
      <c r="AC192" s="329"/>
      <c r="AD192" s="329"/>
      <c r="AE192" s="329"/>
      <c r="AF192" s="329"/>
      <c r="AG192" s="329"/>
      <c r="AH192" s="329"/>
      <c r="AI192" s="329"/>
      <c r="AJ192" s="329"/>
      <c r="AK192" s="329"/>
      <c r="AL192" s="329"/>
      <c r="AM192" s="329"/>
      <c r="AN192" s="329"/>
      <c r="AO192" s="329"/>
      <c r="AP192" s="329"/>
      <c r="AQ192" s="329"/>
      <c r="AR192" s="329"/>
      <c r="AS192" s="329"/>
    </row>
    <row r="193" spans="1:45" x14ac:dyDescent="0.3">
      <c r="A193" s="324"/>
      <c r="B193" s="324"/>
      <c r="C193" s="329"/>
      <c r="D193" s="329"/>
      <c r="E193" s="329"/>
      <c r="F193" s="329"/>
      <c r="G193" s="329"/>
      <c r="H193" s="329"/>
      <c r="I193" s="329"/>
      <c r="J193" s="329"/>
      <c r="K193" s="329"/>
      <c r="L193" s="329"/>
      <c r="M193" s="329"/>
      <c r="N193" s="329"/>
      <c r="O193" s="329"/>
      <c r="P193" s="329"/>
      <c r="Q193" s="329"/>
      <c r="R193" s="329"/>
      <c r="S193" s="329"/>
      <c r="T193" s="329"/>
      <c r="U193" s="329"/>
      <c r="V193" s="329"/>
      <c r="W193" s="329"/>
      <c r="X193" s="329"/>
      <c r="Y193" s="329"/>
      <c r="Z193" s="329"/>
      <c r="AA193" s="329"/>
      <c r="AB193" s="329"/>
      <c r="AC193" s="329"/>
      <c r="AD193" s="329"/>
      <c r="AE193" s="329"/>
      <c r="AF193" s="329"/>
      <c r="AG193" s="329"/>
      <c r="AH193" s="329"/>
      <c r="AI193" s="329"/>
      <c r="AJ193" s="329"/>
      <c r="AK193" s="329"/>
      <c r="AL193" s="329"/>
      <c r="AM193" s="329"/>
      <c r="AN193" s="329"/>
      <c r="AO193" s="329"/>
      <c r="AP193" s="329"/>
      <c r="AQ193" s="329"/>
      <c r="AR193" s="329"/>
      <c r="AS193" s="329"/>
    </row>
    <row r="194" spans="1:45" x14ac:dyDescent="0.3">
      <c r="A194" s="324"/>
      <c r="B194" s="324"/>
      <c r="C194" s="329"/>
      <c r="D194" s="329"/>
      <c r="E194" s="329"/>
      <c r="F194" s="329"/>
      <c r="G194" s="329"/>
      <c r="H194" s="329"/>
      <c r="I194" s="329"/>
      <c r="J194" s="329"/>
      <c r="K194" s="329"/>
      <c r="L194" s="329"/>
      <c r="M194" s="329"/>
      <c r="N194" s="329"/>
      <c r="O194" s="329"/>
      <c r="P194" s="329"/>
      <c r="Q194" s="329"/>
      <c r="R194" s="329"/>
      <c r="S194" s="329"/>
      <c r="T194" s="329"/>
      <c r="U194" s="329"/>
      <c r="V194" s="329"/>
      <c r="W194" s="329"/>
      <c r="X194" s="329"/>
      <c r="Y194" s="329"/>
      <c r="Z194" s="329"/>
      <c r="AA194" s="329"/>
      <c r="AB194" s="329"/>
      <c r="AC194" s="329"/>
      <c r="AD194" s="329"/>
      <c r="AE194" s="329"/>
      <c r="AF194" s="329"/>
      <c r="AG194" s="329"/>
      <c r="AH194" s="329"/>
      <c r="AI194" s="329"/>
      <c r="AJ194" s="329"/>
      <c r="AK194" s="329"/>
      <c r="AL194" s="329"/>
      <c r="AM194" s="329"/>
      <c r="AN194" s="329"/>
      <c r="AO194" s="329"/>
      <c r="AP194" s="329"/>
      <c r="AQ194" s="329"/>
      <c r="AR194" s="329"/>
      <c r="AS194" s="329"/>
    </row>
    <row r="195" spans="1:45" x14ac:dyDescent="0.3">
      <c r="A195" s="324"/>
      <c r="B195" s="324"/>
      <c r="C195" s="329"/>
      <c r="D195" s="329"/>
      <c r="E195" s="329"/>
      <c r="F195" s="329"/>
      <c r="G195" s="329"/>
      <c r="H195" s="329"/>
      <c r="I195" s="329"/>
      <c r="J195" s="329"/>
      <c r="K195" s="329"/>
      <c r="L195" s="329"/>
      <c r="M195" s="329"/>
      <c r="N195" s="329"/>
      <c r="O195" s="329"/>
      <c r="P195" s="329"/>
      <c r="Q195" s="329"/>
      <c r="R195" s="329"/>
      <c r="S195" s="329"/>
      <c r="T195" s="329"/>
      <c r="U195" s="329"/>
      <c r="V195" s="329"/>
      <c r="W195" s="329"/>
      <c r="X195" s="329"/>
      <c r="Y195" s="329"/>
      <c r="Z195" s="329"/>
      <c r="AA195" s="329"/>
      <c r="AB195" s="329"/>
      <c r="AC195" s="329"/>
      <c r="AD195" s="329"/>
      <c r="AE195" s="329"/>
      <c r="AF195" s="329"/>
      <c r="AG195" s="329"/>
      <c r="AH195" s="329"/>
      <c r="AI195" s="329"/>
      <c r="AJ195" s="329"/>
      <c r="AK195" s="329"/>
      <c r="AL195" s="329"/>
      <c r="AM195" s="329"/>
      <c r="AN195" s="329"/>
      <c r="AO195" s="329"/>
      <c r="AP195" s="329"/>
      <c r="AQ195" s="329"/>
      <c r="AR195" s="329"/>
      <c r="AS195" s="329"/>
    </row>
    <row r="196" spans="1:45" x14ac:dyDescent="0.3">
      <c r="A196" s="324"/>
      <c r="B196" s="324"/>
      <c r="C196" s="329"/>
      <c r="D196" s="329"/>
      <c r="E196" s="329"/>
      <c r="F196" s="329"/>
      <c r="G196" s="329"/>
      <c r="H196" s="329"/>
      <c r="I196" s="329"/>
      <c r="J196" s="329"/>
      <c r="K196" s="329"/>
      <c r="L196" s="329"/>
      <c r="M196" s="329"/>
      <c r="N196" s="329"/>
      <c r="O196" s="329"/>
      <c r="P196" s="329"/>
      <c r="Q196" s="329"/>
      <c r="R196" s="329"/>
      <c r="S196" s="329"/>
      <c r="T196" s="329"/>
      <c r="U196" s="329"/>
      <c r="V196" s="329"/>
      <c r="W196" s="329"/>
      <c r="X196" s="329"/>
      <c r="Y196" s="329"/>
      <c r="Z196" s="329"/>
      <c r="AA196" s="329"/>
      <c r="AB196" s="329"/>
      <c r="AC196" s="329"/>
      <c r="AD196" s="329"/>
      <c r="AE196" s="329"/>
      <c r="AF196" s="329"/>
      <c r="AG196" s="329"/>
      <c r="AH196" s="329"/>
      <c r="AI196" s="329"/>
      <c r="AJ196" s="329"/>
      <c r="AK196" s="329"/>
      <c r="AL196" s="329"/>
      <c r="AM196" s="329"/>
      <c r="AN196" s="329"/>
      <c r="AO196" s="329"/>
      <c r="AP196" s="329"/>
      <c r="AQ196" s="329"/>
      <c r="AR196" s="329"/>
      <c r="AS196" s="329"/>
    </row>
    <row r="197" spans="1:45" x14ac:dyDescent="0.3">
      <c r="A197" s="324"/>
      <c r="B197" s="324"/>
      <c r="C197" s="329"/>
      <c r="D197" s="329"/>
      <c r="E197" s="329"/>
      <c r="F197" s="329"/>
      <c r="G197" s="329"/>
      <c r="H197" s="329"/>
      <c r="I197" s="329"/>
      <c r="J197" s="329"/>
      <c r="K197" s="329"/>
      <c r="L197" s="329"/>
      <c r="M197" s="329"/>
      <c r="N197" s="329"/>
      <c r="O197" s="329"/>
      <c r="P197" s="329"/>
      <c r="Q197" s="329"/>
      <c r="R197" s="329"/>
      <c r="S197" s="329"/>
      <c r="T197" s="329"/>
      <c r="U197" s="329"/>
      <c r="V197" s="329"/>
      <c r="W197" s="329"/>
      <c r="X197" s="329"/>
      <c r="Y197" s="329"/>
      <c r="Z197" s="329"/>
      <c r="AA197" s="329"/>
      <c r="AB197" s="329"/>
      <c r="AC197" s="329"/>
      <c r="AD197" s="329"/>
      <c r="AE197" s="329"/>
      <c r="AF197" s="329"/>
      <c r="AG197" s="329"/>
      <c r="AH197" s="329"/>
      <c r="AI197" s="329"/>
      <c r="AJ197" s="329"/>
      <c r="AK197" s="329"/>
      <c r="AL197" s="329"/>
      <c r="AM197" s="329"/>
      <c r="AN197" s="329"/>
      <c r="AO197" s="329"/>
      <c r="AP197" s="329"/>
      <c r="AQ197" s="329"/>
      <c r="AR197" s="329"/>
      <c r="AS197" s="329"/>
    </row>
    <row r="198" spans="1:45" x14ac:dyDescent="0.3">
      <c r="A198" s="324"/>
      <c r="B198" s="324"/>
      <c r="C198" s="329"/>
      <c r="D198" s="329"/>
      <c r="E198" s="329"/>
      <c r="F198" s="329"/>
      <c r="G198" s="329"/>
      <c r="H198" s="329"/>
      <c r="I198" s="329"/>
      <c r="J198" s="329"/>
      <c r="K198" s="329"/>
      <c r="L198" s="329"/>
      <c r="M198" s="329"/>
      <c r="N198" s="329"/>
      <c r="O198" s="329"/>
      <c r="P198" s="329"/>
      <c r="Q198" s="329"/>
      <c r="R198" s="329"/>
      <c r="S198" s="329"/>
      <c r="T198" s="329"/>
      <c r="U198" s="329"/>
      <c r="V198" s="329"/>
      <c r="W198" s="329"/>
      <c r="X198" s="329"/>
      <c r="Y198" s="329"/>
      <c r="Z198" s="329"/>
      <c r="AA198" s="329"/>
      <c r="AB198" s="329"/>
      <c r="AC198" s="329"/>
      <c r="AD198" s="329"/>
      <c r="AE198" s="329"/>
      <c r="AF198" s="329"/>
      <c r="AG198" s="329"/>
      <c r="AH198" s="329"/>
      <c r="AI198" s="329"/>
      <c r="AJ198" s="329"/>
      <c r="AK198" s="329"/>
      <c r="AL198" s="329"/>
      <c r="AM198" s="329"/>
      <c r="AN198" s="329"/>
      <c r="AO198" s="329"/>
      <c r="AP198" s="329"/>
      <c r="AQ198" s="329"/>
      <c r="AR198" s="329"/>
      <c r="AS198" s="329"/>
    </row>
    <row r="199" spans="1:45" x14ac:dyDescent="0.3">
      <c r="A199" s="324"/>
      <c r="B199" s="324"/>
      <c r="C199" s="329"/>
      <c r="D199" s="329"/>
      <c r="E199" s="329"/>
      <c r="F199" s="329"/>
      <c r="G199" s="329"/>
      <c r="H199" s="329"/>
      <c r="I199" s="329"/>
      <c r="J199" s="329"/>
      <c r="K199" s="329"/>
      <c r="L199" s="329"/>
      <c r="M199" s="329"/>
      <c r="N199" s="329"/>
      <c r="O199" s="329"/>
      <c r="P199" s="329"/>
      <c r="Q199" s="329"/>
      <c r="R199" s="329"/>
      <c r="S199" s="329"/>
      <c r="T199" s="329"/>
      <c r="U199" s="329"/>
      <c r="V199" s="329"/>
      <c r="W199" s="329"/>
      <c r="X199" s="329"/>
      <c r="Y199" s="329"/>
      <c r="Z199" s="329"/>
      <c r="AA199" s="329"/>
      <c r="AB199" s="329"/>
      <c r="AC199" s="329"/>
      <c r="AD199" s="329"/>
      <c r="AE199" s="329"/>
      <c r="AF199" s="329"/>
      <c r="AG199" s="329"/>
      <c r="AH199" s="329"/>
      <c r="AI199" s="329"/>
      <c r="AJ199" s="329"/>
      <c r="AK199" s="329"/>
      <c r="AL199" s="329"/>
      <c r="AM199" s="329"/>
      <c r="AN199" s="329"/>
      <c r="AO199" s="329"/>
      <c r="AP199" s="329"/>
      <c r="AQ199" s="329"/>
      <c r="AR199" s="329"/>
      <c r="AS199" s="329"/>
    </row>
    <row r="200" spans="1:45" x14ac:dyDescent="0.3">
      <c r="A200" s="324"/>
      <c r="B200" s="324"/>
      <c r="C200" s="329"/>
      <c r="D200" s="329"/>
      <c r="E200" s="329"/>
      <c r="F200" s="329"/>
      <c r="G200" s="329"/>
      <c r="H200" s="329"/>
      <c r="I200" s="329"/>
      <c r="J200" s="329"/>
      <c r="K200" s="329"/>
      <c r="L200" s="329"/>
      <c r="M200" s="329"/>
      <c r="N200" s="329"/>
      <c r="O200" s="329"/>
      <c r="P200" s="329"/>
      <c r="Q200" s="329"/>
      <c r="R200" s="329"/>
      <c r="S200" s="329"/>
      <c r="T200" s="329"/>
      <c r="U200" s="329"/>
      <c r="V200" s="329"/>
      <c r="W200" s="329"/>
      <c r="X200" s="329"/>
      <c r="Y200" s="329"/>
      <c r="Z200" s="329"/>
      <c r="AA200" s="329"/>
      <c r="AB200" s="329"/>
      <c r="AC200" s="329"/>
      <c r="AD200" s="329"/>
      <c r="AE200" s="329"/>
      <c r="AF200" s="329"/>
      <c r="AG200" s="329"/>
      <c r="AH200" s="329"/>
      <c r="AI200" s="329"/>
      <c r="AJ200" s="329"/>
      <c r="AK200" s="329"/>
      <c r="AL200" s="329"/>
      <c r="AM200" s="329"/>
      <c r="AN200" s="329"/>
      <c r="AO200" s="329"/>
      <c r="AP200" s="329"/>
      <c r="AQ200" s="329"/>
      <c r="AR200" s="329"/>
      <c r="AS200" s="329"/>
    </row>
    <row r="201" spans="1:45" x14ac:dyDescent="0.3">
      <c r="A201" s="324"/>
      <c r="B201" s="324"/>
      <c r="C201" s="329"/>
      <c r="D201" s="329"/>
      <c r="E201" s="329"/>
      <c r="F201" s="329"/>
      <c r="G201" s="329"/>
      <c r="H201" s="329"/>
      <c r="I201" s="329"/>
      <c r="J201" s="329"/>
      <c r="K201" s="329"/>
      <c r="L201" s="329"/>
      <c r="M201" s="329"/>
      <c r="N201" s="329"/>
      <c r="O201" s="329"/>
      <c r="P201" s="329"/>
      <c r="Q201" s="329"/>
      <c r="R201" s="329"/>
      <c r="S201" s="329"/>
      <c r="T201" s="329"/>
      <c r="U201" s="329"/>
      <c r="V201" s="329"/>
      <c r="W201" s="329"/>
      <c r="X201" s="329"/>
      <c r="Y201" s="329"/>
      <c r="Z201" s="329"/>
      <c r="AA201" s="329"/>
      <c r="AB201" s="329"/>
      <c r="AC201" s="329"/>
      <c r="AD201" s="329"/>
      <c r="AE201" s="329"/>
      <c r="AF201" s="329"/>
      <c r="AG201" s="329"/>
      <c r="AH201" s="329"/>
      <c r="AI201" s="329"/>
      <c r="AJ201" s="329"/>
      <c r="AK201" s="329"/>
      <c r="AL201" s="329"/>
      <c r="AM201" s="329"/>
      <c r="AN201" s="329"/>
      <c r="AO201" s="329"/>
      <c r="AP201" s="329"/>
      <c r="AQ201" s="329"/>
      <c r="AR201" s="329"/>
      <c r="AS201" s="329"/>
    </row>
    <row r="202" spans="1:45" x14ac:dyDescent="0.3">
      <c r="A202" s="324"/>
      <c r="B202" s="324"/>
      <c r="C202" s="329"/>
      <c r="D202" s="329"/>
      <c r="E202" s="329"/>
      <c r="F202" s="329"/>
      <c r="G202" s="329"/>
      <c r="H202" s="329"/>
      <c r="I202" s="329"/>
      <c r="J202" s="329"/>
      <c r="K202" s="329"/>
      <c r="L202" s="329"/>
      <c r="M202" s="329"/>
      <c r="N202" s="329"/>
      <c r="O202" s="329"/>
      <c r="P202" s="329"/>
      <c r="Q202" s="329"/>
      <c r="R202" s="329"/>
      <c r="S202" s="329"/>
      <c r="T202" s="329"/>
      <c r="U202" s="329"/>
      <c r="V202" s="329"/>
      <c r="W202" s="329"/>
      <c r="X202" s="329"/>
      <c r="Y202" s="329"/>
      <c r="Z202" s="329"/>
      <c r="AA202" s="329"/>
      <c r="AB202" s="329"/>
      <c r="AC202" s="329"/>
      <c r="AD202" s="329"/>
      <c r="AE202" s="329"/>
      <c r="AF202" s="329"/>
      <c r="AG202" s="329"/>
      <c r="AH202" s="329"/>
      <c r="AI202" s="329"/>
      <c r="AJ202" s="329"/>
      <c r="AK202" s="329"/>
      <c r="AL202" s="329"/>
      <c r="AM202" s="329"/>
      <c r="AN202" s="329"/>
      <c r="AO202" s="329"/>
      <c r="AP202" s="329"/>
      <c r="AQ202" s="329"/>
      <c r="AR202" s="329"/>
      <c r="AS202" s="329"/>
    </row>
    <row r="203" spans="1:45" x14ac:dyDescent="0.3">
      <c r="A203" s="324"/>
      <c r="B203" s="324"/>
      <c r="C203" s="329"/>
      <c r="D203" s="329"/>
      <c r="E203" s="329"/>
      <c r="F203" s="329"/>
      <c r="G203" s="329"/>
      <c r="H203" s="329"/>
      <c r="I203" s="329"/>
      <c r="J203" s="329"/>
      <c r="K203" s="329"/>
      <c r="L203" s="329"/>
      <c r="M203" s="329"/>
      <c r="N203" s="329"/>
      <c r="O203" s="329"/>
      <c r="P203" s="329"/>
      <c r="Q203" s="329"/>
      <c r="R203" s="329"/>
      <c r="S203" s="329"/>
      <c r="T203" s="329"/>
      <c r="U203" s="329"/>
      <c r="V203" s="329"/>
      <c r="W203" s="329"/>
      <c r="X203" s="329"/>
      <c r="Y203" s="329"/>
      <c r="Z203" s="329"/>
      <c r="AA203" s="329"/>
      <c r="AB203" s="329"/>
      <c r="AC203" s="329"/>
      <c r="AD203" s="329"/>
      <c r="AE203" s="329"/>
      <c r="AF203" s="329"/>
      <c r="AG203" s="329"/>
      <c r="AH203" s="329"/>
      <c r="AI203" s="329"/>
      <c r="AJ203" s="329"/>
      <c r="AK203" s="329"/>
      <c r="AL203" s="329"/>
      <c r="AM203" s="329"/>
      <c r="AN203" s="329"/>
      <c r="AO203" s="329"/>
      <c r="AP203" s="329"/>
      <c r="AQ203" s="329"/>
      <c r="AR203" s="329"/>
      <c r="AS203" s="329"/>
    </row>
    <row r="204" spans="1:45" x14ac:dyDescent="0.3">
      <c r="A204" s="324"/>
      <c r="B204" s="324"/>
      <c r="C204" s="329"/>
      <c r="D204" s="329"/>
      <c r="E204" s="329"/>
      <c r="F204" s="329"/>
      <c r="G204" s="329"/>
      <c r="H204" s="329"/>
      <c r="I204" s="329"/>
      <c r="J204" s="329"/>
      <c r="K204" s="329"/>
      <c r="L204" s="329"/>
      <c r="M204" s="329"/>
      <c r="N204" s="329"/>
      <c r="O204" s="329"/>
      <c r="P204" s="329"/>
      <c r="Q204" s="329"/>
      <c r="R204" s="329"/>
      <c r="S204" s="329"/>
      <c r="T204" s="329"/>
      <c r="U204" s="329"/>
      <c r="V204" s="329"/>
      <c r="W204" s="329"/>
      <c r="X204" s="329"/>
      <c r="Y204" s="329"/>
      <c r="Z204" s="329"/>
      <c r="AA204" s="329"/>
      <c r="AB204" s="329"/>
      <c r="AC204" s="329"/>
      <c r="AD204" s="329"/>
      <c r="AE204" s="329"/>
      <c r="AF204" s="329"/>
      <c r="AG204" s="329"/>
      <c r="AH204" s="329"/>
      <c r="AI204" s="329"/>
      <c r="AJ204" s="329"/>
      <c r="AK204" s="329"/>
      <c r="AL204" s="329"/>
      <c r="AM204" s="329"/>
      <c r="AN204" s="329"/>
      <c r="AO204" s="329"/>
      <c r="AP204" s="329"/>
      <c r="AQ204" s="329"/>
      <c r="AR204" s="329"/>
      <c r="AS204" s="329"/>
    </row>
    <row r="205" spans="1:45" x14ac:dyDescent="0.3">
      <c r="A205" s="324"/>
      <c r="B205" s="324"/>
      <c r="C205" s="329"/>
      <c r="D205" s="329"/>
      <c r="E205" s="329"/>
      <c r="F205" s="329"/>
      <c r="G205" s="329"/>
      <c r="H205" s="329"/>
      <c r="I205" s="329"/>
      <c r="J205" s="329"/>
      <c r="K205" s="329"/>
      <c r="L205" s="329"/>
      <c r="M205" s="329"/>
      <c r="N205" s="329"/>
      <c r="O205" s="329"/>
      <c r="P205" s="329"/>
      <c r="Q205" s="329"/>
      <c r="R205" s="329"/>
      <c r="S205" s="329"/>
      <c r="T205" s="329"/>
      <c r="U205" s="329"/>
      <c r="V205" s="329"/>
      <c r="W205" s="329"/>
      <c r="X205" s="329"/>
      <c r="Y205" s="329"/>
      <c r="Z205" s="329"/>
      <c r="AA205" s="329"/>
      <c r="AB205" s="329"/>
      <c r="AC205" s="329"/>
      <c r="AD205" s="329"/>
      <c r="AE205" s="329"/>
      <c r="AF205" s="329"/>
      <c r="AG205" s="329"/>
      <c r="AH205" s="329"/>
      <c r="AI205" s="329"/>
      <c r="AJ205" s="329"/>
      <c r="AK205" s="329"/>
      <c r="AL205" s="329"/>
      <c r="AM205" s="329"/>
      <c r="AN205" s="329"/>
      <c r="AO205" s="329"/>
      <c r="AP205" s="329"/>
      <c r="AQ205" s="329"/>
      <c r="AR205" s="329"/>
      <c r="AS205" s="329"/>
    </row>
    <row r="206" spans="1:45" x14ac:dyDescent="0.3">
      <c r="A206" s="324"/>
      <c r="B206" s="324"/>
    </row>
    <row r="257" spans="5:5" x14ac:dyDescent="0.3">
      <c r="E257" s="5"/>
    </row>
  </sheetData>
  <sheetProtection password="81C3" sheet="1" objects="1" scenarios="1"/>
  <mergeCells count="34">
    <mergeCell ref="S122:U122"/>
    <mergeCell ref="V122:W122"/>
    <mergeCell ref="A123:A146"/>
    <mergeCell ref="B123:B146"/>
    <mergeCell ref="C123:C205"/>
    <mergeCell ref="D123:AS205"/>
    <mergeCell ref="A147:B206"/>
    <mergeCell ref="B66:B122"/>
    <mergeCell ref="A53:A83"/>
    <mergeCell ref="G122:M122"/>
    <mergeCell ref="N122:P122"/>
    <mergeCell ref="Q122:R122"/>
    <mergeCell ref="X9:AS9"/>
    <mergeCell ref="A10:A52"/>
    <mergeCell ref="D10:W10"/>
    <mergeCell ref="X10:AS122"/>
    <mergeCell ref="B13:B27"/>
    <mergeCell ref="D11:W11"/>
    <mergeCell ref="D12:W12"/>
    <mergeCell ref="D51:W51"/>
    <mergeCell ref="D52:W52"/>
    <mergeCell ref="B28:B65"/>
    <mergeCell ref="A9:B9"/>
    <mergeCell ref="D9:W9"/>
    <mergeCell ref="A93:A122"/>
    <mergeCell ref="D91:W91"/>
    <mergeCell ref="D92:W92"/>
    <mergeCell ref="A84:A91"/>
    <mergeCell ref="G2:W8"/>
    <mergeCell ref="D1:AS1"/>
    <mergeCell ref="A2:B8"/>
    <mergeCell ref="D2:E8"/>
    <mergeCell ref="F2:F8"/>
    <mergeCell ref="X2:AS8"/>
  </mergeCells>
  <hyperlinks>
    <hyperlink ref="F2" location="'Budget jaaroverzicht'!A4" tooltip="Naar &quot;Persoonlijke gegevens&quot;" display="'Budget jaaroverzicht'!A4" xr:uid="{00000000-0004-0000-0800-000000000000}"/>
    <hyperlink ref="F2:F8" location="Reserveringen!A10" tooltip="Naar boven" display="Naar boven" xr:uid="{00000000-0004-0000-0800-000001000000}"/>
    <hyperlink ref="D2:E8" location="Inhoudsopgave!A1" tooltip="Naar &quot;Inhoudsopgave&quot;" display="Terug naar Inhoudsopgave" xr:uid="{00000000-0004-0000-0800-000002000000}"/>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2" manualBreakCount="2">
    <brk id="51" min="3" max="22" man="1"/>
    <brk id="123" min="3" max="2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AS258"/>
  <sheetViews>
    <sheetView showGridLines="0" showRowColHeaders="0" topLeftCell="C1" zoomScale="85" zoomScaleNormal="85" zoomScaleSheetLayoutView="40" workbookViewId="0">
      <pane ySplit="9" topLeftCell="A10" activePane="bottomLeft" state="frozen"/>
      <selection activeCell="D2" sqref="D2:V9"/>
      <selection pane="bottomLeft" activeCell="P2" sqref="P2:W8"/>
    </sheetView>
  </sheetViews>
  <sheetFormatPr defaultColWidth="9.08984375" defaultRowHeight="13.5" x14ac:dyDescent="0.3"/>
  <cols>
    <col min="1" max="2" width="5.6328125" style="30" hidden="1" customWidth="1"/>
    <col min="3" max="3" width="3" style="30" customWidth="1"/>
    <col min="4" max="4" width="6.6328125" style="30" customWidth="1"/>
    <col min="5" max="5" width="30.6328125" style="30" customWidth="1"/>
    <col min="6" max="6" width="29.6328125" style="30" customWidth="1"/>
    <col min="7" max="7" width="1.6328125" style="30" customWidth="1"/>
    <col min="8" max="8" width="2.6328125" style="30" customWidth="1"/>
    <col min="9" max="9" width="12.6328125" style="30" customWidth="1"/>
    <col min="10" max="10" width="1.6328125" style="30" customWidth="1"/>
    <col min="11" max="11" width="2.6328125" style="30" customWidth="1"/>
    <col min="12" max="23" width="11.6328125" style="30" customWidth="1"/>
    <col min="24" max="24" width="4.90625" style="30" customWidth="1"/>
    <col min="25" max="16384" width="9.08984375" style="30"/>
  </cols>
  <sheetData>
    <row r="1" spans="1:45" ht="15.9" customHeight="1" thickBot="1" x14ac:dyDescent="0.35">
      <c r="C1" s="31"/>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row>
    <row r="2" spans="1:45" ht="24.9" customHeight="1" x14ac:dyDescent="0.3">
      <c r="A2" s="284"/>
      <c r="B2" s="455"/>
      <c r="C2" s="31"/>
      <c r="D2" s="743" t="s">
        <v>119</v>
      </c>
      <c r="E2" s="744"/>
      <c r="F2" s="749" t="s">
        <v>116</v>
      </c>
      <c r="G2" s="631" t="s">
        <v>114</v>
      </c>
      <c r="H2" s="632"/>
      <c r="I2" s="632"/>
      <c r="J2" s="632"/>
      <c r="K2" s="632"/>
      <c r="L2" s="632"/>
      <c r="M2" s="632"/>
      <c r="N2" s="632"/>
      <c r="O2" s="633"/>
      <c r="P2" s="640"/>
      <c r="Q2" s="641"/>
      <c r="R2" s="412"/>
      <c r="S2" s="412"/>
      <c r="T2" s="412"/>
      <c r="U2" s="412"/>
      <c r="V2" s="412"/>
      <c r="W2" s="642"/>
      <c r="X2" s="284"/>
      <c r="Y2" s="285"/>
      <c r="Z2" s="285"/>
      <c r="AA2" s="285"/>
      <c r="AB2" s="285"/>
      <c r="AC2" s="285"/>
      <c r="AD2" s="285"/>
      <c r="AE2" s="285"/>
      <c r="AF2" s="285"/>
      <c r="AG2" s="285"/>
      <c r="AH2" s="285"/>
      <c r="AI2" s="285"/>
      <c r="AJ2" s="285"/>
      <c r="AK2" s="285"/>
      <c r="AL2" s="285"/>
      <c r="AM2" s="285"/>
      <c r="AN2" s="285"/>
      <c r="AO2" s="285"/>
      <c r="AP2" s="285"/>
      <c r="AQ2" s="285"/>
      <c r="AR2" s="285"/>
      <c r="AS2" s="285"/>
    </row>
    <row r="3" spans="1:45" ht="15" customHeight="1" x14ac:dyDescent="0.3">
      <c r="A3" s="284"/>
      <c r="B3" s="455"/>
      <c r="C3" s="31"/>
      <c r="D3" s="745"/>
      <c r="E3" s="746"/>
      <c r="F3" s="750"/>
      <c r="G3" s="634"/>
      <c r="H3" s="635"/>
      <c r="I3" s="635"/>
      <c r="J3" s="635"/>
      <c r="K3" s="635"/>
      <c r="L3" s="635"/>
      <c r="M3" s="635"/>
      <c r="N3" s="635"/>
      <c r="O3" s="636"/>
      <c r="P3" s="643"/>
      <c r="Q3" s="644"/>
      <c r="R3" s="285"/>
      <c r="S3" s="285"/>
      <c r="T3" s="285"/>
      <c r="U3" s="285"/>
      <c r="V3" s="285"/>
      <c r="W3" s="483"/>
      <c r="X3" s="285"/>
      <c r="Y3" s="285"/>
      <c r="Z3" s="285"/>
      <c r="AA3" s="285"/>
      <c r="AB3" s="285"/>
      <c r="AC3" s="285"/>
      <c r="AD3" s="285"/>
      <c r="AE3" s="285"/>
      <c r="AF3" s="285"/>
      <c r="AG3" s="285"/>
      <c r="AH3" s="285"/>
      <c r="AI3" s="285"/>
      <c r="AJ3" s="285"/>
      <c r="AK3" s="285"/>
      <c r="AL3" s="285"/>
      <c r="AM3" s="285"/>
      <c r="AN3" s="285"/>
      <c r="AO3" s="285"/>
      <c r="AP3" s="285"/>
      <c r="AQ3" s="285"/>
      <c r="AR3" s="285"/>
      <c r="AS3" s="285"/>
    </row>
    <row r="4" spans="1:45" ht="15" customHeight="1" x14ac:dyDescent="0.3">
      <c r="A4" s="284"/>
      <c r="B4" s="455"/>
      <c r="C4" s="31"/>
      <c r="D4" s="745"/>
      <c r="E4" s="746"/>
      <c r="F4" s="750"/>
      <c r="G4" s="634"/>
      <c r="H4" s="635"/>
      <c r="I4" s="635"/>
      <c r="J4" s="635"/>
      <c r="K4" s="635"/>
      <c r="L4" s="635"/>
      <c r="M4" s="635"/>
      <c r="N4" s="635"/>
      <c r="O4" s="636"/>
      <c r="P4" s="482"/>
      <c r="Q4" s="285"/>
      <c r="R4" s="285"/>
      <c r="S4" s="285"/>
      <c r="T4" s="285"/>
      <c r="U4" s="285"/>
      <c r="V4" s="285"/>
      <c r="W4" s="483"/>
      <c r="X4" s="285"/>
      <c r="Y4" s="285"/>
      <c r="Z4" s="285"/>
      <c r="AA4" s="285"/>
      <c r="AB4" s="285"/>
      <c r="AC4" s="285"/>
      <c r="AD4" s="285"/>
      <c r="AE4" s="285"/>
      <c r="AF4" s="285"/>
      <c r="AG4" s="285"/>
      <c r="AH4" s="285"/>
      <c r="AI4" s="285"/>
      <c r="AJ4" s="285"/>
      <c r="AK4" s="285"/>
      <c r="AL4" s="285"/>
      <c r="AM4" s="285"/>
      <c r="AN4" s="285"/>
      <c r="AO4" s="285"/>
      <c r="AP4" s="285"/>
      <c r="AQ4" s="285"/>
      <c r="AR4" s="285"/>
      <c r="AS4" s="285"/>
    </row>
    <row r="5" spans="1:45" ht="15" customHeight="1" x14ac:dyDescent="0.3">
      <c r="A5" s="284"/>
      <c r="B5" s="455"/>
      <c r="C5" s="31"/>
      <c r="D5" s="745"/>
      <c r="E5" s="746"/>
      <c r="F5" s="750"/>
      <c r="G5" s="634"/>
      <c r="H5" s="635"/>
      <c r="I5" s="635"/>
      <c r="J5" s="635"/>
      <c r="K5" s="635"/>
      <c r="L5" s="635"/>
      <c r="M5" s="635"/>
      <c r="N5" s="635"/>
      <c r="O5" s="636"/>
      <c r="P5" s="482"/>
      <c r="Q5" s="285"/>
      <c r="R5" s="285"/>
      <c r="S5" s="285"/>
      <c r="T5" s="285"/>
      <c r="U5" s="285"/>
      <c r="V5" s="285"/>
      <c r="W5" s="483"/>
      <c r="X5" s="285"/>
      <c r="Y5" s="285"/>
      <c r="Z5" s="285"/>
      <c r="AA5" s="285"/>
      <c r="AB5" s="285"/>
      <c r="AC5" s="285"/>
      <c r="AD5" s="285"/>
      <c r="AE5" s="285"/>
      <c r="AF5" s="285"/>
      <c r="AG5" s="285"/>
      <c r="AH5" s="285"/>
      <c r="AI5" s="285"/>
      <c r="AJ5" s="285"/>
      <c r="AK5" s="285"/>
      <c r="AL5" s="285"/>
      <c r="AM5" s="285"/>
      <c r="AN5" s="285"/>
      <c r="AO5" s="285"/>
      <c r="AP5" s="285"/>
      <c r="AQ5" s="285"/>
      <c r="AR5" s="285"/>
      <c r="AS5" s="285"/>
    </row>
    <row r="6" spans="1:45" ht="15" customHeight="1" x14ac:dyDescent="0.3">
      <c r="A6" s="284"/>
      <c r="B6" s="455"/>
      <c r="C6" s="31"/>
      <c r="D6" s="745"/>
      <c r="E6" s="746"/>
      <c r="F6" s="750"/>
      <c r="G6" s="634"/>
      <c r="H6" s="635"/>
      <c r="I6" s="635"/>
      <c r="J6" s="635"/>
      <c r="K6" s="635"/>
      <c r="L6" s="635"/>
      <c r="M6" s="635"/>
      <c r="N6" s="635"/>
      <c r="O6" s="636"/>
      <c r="P6" s="482"/>
      <c r="Q6" s="285"/>
      <c r="R6" s="285"/>
      <c r="S6" s="285"/>
      <c r="T6" s="285"/>
      <c r="U6" s="285"/>
      <c r="V6" s="285"/>
      <c r="W6" s="483"/>
      <c r="X6" s="285"/>
      <c r="Y6" s="285"/>
      <c r="Z6" s="285"/>
      <c r="AA6" s="285"/>
      <c r="AB6" s="285"/>
      <c r="AC6" s="285"/>
      <c r="AD6" s="285"/>
      <c r="AE6" s="285"/>
      <c r="AF6" s="285"/>
      <c r="AG6" s="285"/>
      <c r="AH6" s="285"/>
      <c r="AI6" s="285"/>
      <c r="AJ6" s="285"/>
      <c r="AK6" s="285"/>
      <c r="AL6" s="285"/>
      <c r="AM6" s="285"/>
      <c r="AN6" s="285"/>
      <c r="AO6" s="285"/>
      <c r="AP6" s="285"/>
      <c r="AQ6" s="285"/>
      <c r="AR6" s="285"/>
      <c r="AS6" s="285"/>
    </row>
    <row r="7" spans="1:45" ht="15" customHeight="1" x14ac:dyDescent="0.3">
      <c r="A7" s="284"/>
      <c r="B7" s="455"/>
      <c r="C7" s="31"/>
      <c r="D7" s="745"/>
      <c r="E7" s="746"/>
      <c r="F7" s="750"/>
      <c r="G7" s="634"/>
      <c r="H7" s="635"/>
      <c r="I7" s="635"/>
      <c r="J7" s="635"/>
      <c r="K7" s="635"/>
      <c r="L7" s="635"/>
      <c r="M7" s="635"/>
      <c r="N7" s="635"/>
      <c r="O7" s="636"/>
      <c r="P7" s="482"/>
      <c r="Q7" s="285"/>
      <c r="R7" s="285"/>
      <c r="S7" s="285"/>
      <c r="T7" s="285"/>
      <c r="U7" s="285"/>
      <c r="V7" s="285"/>
      <c r="W7" s="483"/>
      <c r="X7" s="285"/>
      <c r="Y7" s="285"/>
      <c r="Z7" s="285"/>
      <c r="AA7" s="285"/>
      <c r="AB7" s="285"/>
      <c r="AC7" s="285"/>
      <c r="AD7" s="285"/>
      <c r="AE7" s="285"/>
      <c r="AF7" s="285"/>
      <c r="AG7" s="285"/>
      <c r="AH7" s="285"/>
      <c r="AI7" s="285"/>
      <c r="AJ7" s="285"/>
      <c r="AK7" s="285"/>
      <c r="AL7" s="285"/>
      <c r="AM7" s="285"/>
      <c r="AN7" s="285"/>
      <c r="AO7" s="285"/>
      <c r="AP7" s="285"/>
      <c r="AQ7" s="285"/>
      <c r="AR7" s="285"/>
      <c r="AS7" s="285"/>
    </row>
    <row r="8" spans="1:45" ht="15" customHeight="1" thickBot="1" x14ac:dyDescent="0.35">
      <c r="A8" s="284"/>
      <c r="B8" s="455"/>
      <c r="C8" s="31"/>
      <c r="D8" s="747"/>
      <c r="E8" s="748"/>
      <c r="F8" s="751"/>
      <c r="G8" s="637"/>
      <c r="H8" s="638"/>
      <c r="I8" s="638"/>
      <c r="J8" s="638"/>
      <c r="K8" s="638"/>
      <c r="L8" s="638"/>
      <c r="M8" s="638"/>
      <c r="N8" s="638"/>
      <c r="O8" s="639"/>
      <c r="P8" s="484"/>
      <c r="Q8" s="428"/>
      <c r="R8" s="428"/>
      <c r="S8" s="428"/>
      <c r="T8" s="428"/>
      <c r="U8" s="428"/>
      <c r="V8" s="428"/>
      <c r="W8" s="485"/>
      <c r="X8" s="285"/>
      <c r="Y8" s="285"/>
      <c r="Z8" s="285"/>
      <c r="AA8" s="285"/>
      <c r="AB8" s="285"/>
      <c r="AC8" s="285"/>
      <c r="AD8" s="285"/>
      <c r="AE8" s="285"/>
      <c r="AF8" s="285"/>
      <c r="AG8" s="285"/>
      <c r="AH8" s="285"/>
      <c r="AI8" s="285"/>
      <c r="AJ8" s="285"/>
      <c r="AK8" s="285"/>
      <c r="AL8" s="285"/>
      <c r="AM8" s="285"/>
      <c r="AN8" s="285"/>
      <c r="AO8" s="285"/>
      <c r="AP8" s="285"/>
      <c r="AQ8" s="285"/>
      <c r="AR8" s="285"/>
      <c r="AS8" s="285"/>
    </row>
    <row r="9" spans="1:45" ht="18.75" customHeight="1" thickBot="1" x14ac:dyDescent="0.35">
      <c r="A9" s="284"/>
      <c r="B9" s="284"/>
      <c r="C9" s="31"/>
      <c r="D9" s="728" t="str">
        <f>'Inkomsten en uitgaven'!D9</f>
        <v>MijnSaldosupporter Light© v.2026-1a E-learnings</v>
      </c>
      <c r="E9" s="729"/>
      <c r="F9" s="730"/>
      <c r="G9" s="730"/>
      <c r="H9" s="730"/>
      <c r="I9" s="730"/>
      <c r="J9" s="730"/>
      <c r="K9" s="730"/>
      <c r="L9" s="730"/>
      <c r="M9" s="730"/>
      <c r="N9" s="730"/>
      <c r="O9" s="730"/>
      <c r="P9" s="729"/>
      <c r="Q9" s="729"/>
      <c r="R9" s="729"/>
      <c r="S9" s="729"/>
      <c r="T9" s="729"/>
      <c r="U9" s="729"/>
      <c r="V9" s="729"/>
      <c r="W9" s="729"/>
      <c r="X9" s="284"/>
      <c r="Y9" s="284"/>
      <c r="Z9" s="284"/>
      <c r="AA9" s="284"/>
      <c r="AB9" s="284"/>
      <c r="AC9" s="284"/>
      <c r="AD9" s="284"/>
      <c r="AE9" s="284"/>
      <c r="AF9" s="284"/>
      <c r="AG9" s="284"/>
      <c r="AH9" s="284"/>
      <c r="AI9" s="284"/>
      <c r="AJ9" s="284"/>
      <c r="AK9" s="284"/>
      <c r="AL9" s="284"/>
      <c r="AM9" s="284"/>
      <c r="AN9" s="284"/>
      <c r="AO9" s="284"/>
      <c r="AP9" s="284"/>
      <c r="AQ9" s="284"/>
      <c r="AR9" s="284"/>
      <c r="AS9" s="284"/>
    </row>
    <row r="10" spans="1:45" s="32" customFormat="1" ht="99.9" customHeight="1" thickBot="1" x14ac:dyDescent="0.9">
      <c r="A10" s="739"/>
      <c r="C10" s="31"/>
      <c r="D10" s="731" t="s">
        <v>139</v>
      </c>
      <c r="E10" s="732"/>
      <c r="F10" s="732"/>
      <c r="G10" s="732"/>
      <c r="H10" s="732"/>
      <c r="I10" s="732"/>
      <c r="J10" s="732"/>
      <c r="K10" s="732"/>
      <c r="L10" s="732"/>
      <c r="M10" s="732"/>
      <c r="N10" s="732"/>
      <c r="O10" s="732"/>
      <c r="P10" s="732"/>
      <c r="Q10" s="732"/>
      <c r="R10" s="732"/>
      <c r="S10" s="732"/>
      <c r="T10" s="732"/>
      <c r="U10" s="732"/>
      <c r="V10" s="732"/>
      <c r="W10" s="733"/>
      <c r="X10" s="363"/>
      <c r="Y10" s="285"/>
      <c r="Z10" s="285"/>
      <c r="AA10" s="285"/>
      <c r="AB10" s="285"/>
      <c r="AC10" s="285"/>
      <c r="AD10" s="285"/>
      <c r="AE10" s="285"/>
      <c r="AF10" s="285"/>
      <c r="AG10" s="285"/>
      <c r="AH10" s="285"/>
      <c r="AI10" s="285"/>
      <c r="AJ10" s="285"/>
      <c r="AK10" s="285"/>
      <c r="AL10" s="285"/>
      <c r="AM10" s="285"/>
      <c r="AN10" s="285"/>
      <c r="AO10" s="285"/>
      <c r="AP10" s="285"/>
      <c r="AQ10" s="285"/>
      <c r="AR10" s="285"/>
      <c r="AS10" s="285"/>
    </row>
    <row r="11" spans="1:45" s="33" customFormat="1" ht="20.149999999999999" customHeight="1" thickBot="1" x14ac:dyDescent="0.35">
      <c r="A11" s="739"/>
      <c r="B11" s="32"/>
      <c r="C11" s="31"/>
      <c r="D11" s="386" t="s">
        <v>117</v>
      </c>
      <c r="E11" s="306"/>
      <c r="F11" s="306"/>
      <c r="G11" s="306"/>
      <c r="H11" s="306"/>
      <c r="I11" s="306"/>
      <c r="J11" s="306"/>
      <c r="K11" s="306"/>
      <c r="L11" s="306"/>
      <c r="M11" s="306"/>
      <c r="N11" s="306"/>
      <c r="O11" s="306"/>
      <c r="P11" s="306"/>
      <c r="Q11" s="306"/>
      <c r="R11" s="306"/>
      <c r="S11" s="306"/>
      <c r="T11" s="306"/>
      <c r="U11" s="306"/>
      <c r="V11" s="306"/>
      <c r="W11" s="307"/>
      <c r="X11" s="363"/>
      <c r="Y11" s="285"/>
      <c r="Z11" s="285"/>
      <c r="AA11" s="285"/>
      <c r="AB11" s="285"/>
      <c r="AC11" s="285"/>
      <c r="AD11" s="285"/>
      <c r="AE11" s="285"/>
      <c r="AF11" s="285"/>
      <c r="AG11" s="285"/>
      <c r="AH11" s="285"/>
      <c r="AI11" s="285"/>
      <c r="AJ11" s="285"/>
      <c r="AK11" s="285"/>
      <c r="AL11" s="285"/>
      <c r="AM11" s="285"/>
      <c r="AN11" s="285"/>
      <c r="AO11" s="285"/>
      <c r="AP11" s="285"/>
      <c r="AQ11" s="285"/>
      <c r="AR11" s="285"/>
      <c r="AS11" s="285"/>
    </row>
    <row r="12" spans="1:45" s="33" customFormat="1" ht="39.9" customHeight="1" x14ac:dyDescent="0.3">
      <c r="A12" s="739"/>
      <c r="B12" s="32"/>
      <c r="C12" s="31"/>
      <c r="D12" s="437" t="e">
        <f>#REF!</f>
        <v>#REF!</v>
      </c>
      <c r="E12" s="438"/>
      <c r="F12" s="438"/>
      <c r="G12" s="438"/>
      <c r="H12" s="438"/>
      <c r="I12" s="438"/>
      <c r="J12" s="438"/>
      <c r="K12" s="438"/>
      <c r="L12" s="438"/>
      <c r="M12" s="656"/>
      <c r="N12" s="656"/>
      <c r="O12" s="656"/>
      <c r="P12" s="656"/>
      <c r="Q12" s="656"/>
      <c r="R12" s="656"/>
      <c r="S12" s="656"/>
      <c r="T12" s="656"/>
      <c r="U12" s="656"/>
      <c r="V12" s="656"/>
      <c r="W12" s="657"/>
      <c r="X12" s="363"/>
      <c r="Y12" s="285"/>
      <c r="Z12" s="285"/>
      <c r="AA12" s="285"/>
      <c r="AB12" s="285"/>
      <c r="AC12" s="285"/>
      <c r="AD12" s="285"/>
      <c r="AE12" s="285"/>
      <c r="AF12" s="285"/>
      <c r="AG12" s="285"/>
      <c r="AH12" s="285"/>
      <c r="AI12" s="285"/>
      <c r="AJ12" s="285"/>
      <c r="AK12" s="285"/>
      <c r="AL12" s="285"/>
      <c r="AM12" s="285"/>
      <c r="AN12" s="285"/>
      <c r="AO12" s="285"/>
      <c r="AP12" s="285"/>
      <c r="AQ12" s="285"/>
      <c r="AR12" s="285"/>
      <c r="AS12" s="285"/>
    </row>
    <row r="13" spans="1:45" ht="20.149999999999999" customHeight="1" thickBot="1" x14ac:dyDescent="0.35">
      <c r="A13" s="739"/>
      <c r="B13" s="32"/>
      <c r="C13" s="31"/>
      <c r="D13" s="444"/>
      <c r="E13" s="444"/>
      <c r="F13" s="444"/>
      <c r="G13" s="444"/>
      <c r="H13" s="444"/>
      <c r="I13" s="444"/>
      <c r="J13" s="444"/>
      <c r="K13" s="444"/>
      <c r="L13" s="444"/>
      <c r="M13" s="428"/>
      <c r="N13" s="428"/>
      <c r="O13" s="428"/>
      <c r="P13" s="428"/>
      <c r="Q13" s="428"/>
      <c r="R13" s="428"/>
      <c r="S13" s="428"/>
      <c r="T13" s="428"/>
      <c r="U13" s="428"/>
      <c r="V13" s="428"/>
      <c r="W13" s="428"/>
      <c r="X13" s="363"/>
      <c r="Y13" s="285"/>
      <c r="Z13" s="285"/>
      <c r="AA13" s="285"/>
      <c r="AB13" s="285"/>
      <c r="AC13" s="285"/>
      <c r="AD13" s="285"/>
      <c r="AE13" s="285"/>
      <c r="AF13" s="285"/>
      <c r="AG13" s="285"/>
      <c r="AH13" s="285"/>
      <c r="AI13" s="285"/>
      <c r="AJ13" s="285"/>
      <c r="AK13" s="285"/>
      <c r="AL13" s="285"/>
      <c r="AM13" s="285"/>
      <c r="AN13" s="285"/>
      <c r="AO13" s="285"/>
      <c r="AP13" s="285"/>
      <c r="AQ13" s="285"/>
      <c r="AR13" s="285"/>
      <c r="AS13" s="285"/>
    </row>
    <row r="14" spans="1:45" s="33" customFormat="1" ht="20.149999999999999" customHeight="1" x14ac:dyDescent="0.3">
      <c r="A14" s="740"/>
      <c r="B14" s="473"/>
      <c r="C14" s="31"/>
      <c r="D14" s="659" t="s">
        <v>137</v>
      </c>
      <c r="E14" s="763"/>
      <c r="F14" s="663" t="e">
        <f>'Inkomsten en uitgaven'!K18</f>
        <v>#REF!</v>
      </c>
      <c r="G14" s="665" t="s">
        <v>112</v>
      </c>
      <c r="H14" s="665"/>
      <c r="I14" s="663" t="e">
        <f>'Inkomsten en uitgaven'!W18</f>
        <v>#REF!</v>
      </c>
      <c r="J14" s="663"/>
      <c r="K14" s="663"/>
      <c r="L14" s="694"/>
      <c r="M14" s="741"/>
      <c r="N14" s="734" t="s">
        <v>113</v>
      </c>
      <c r="O14" s="734"/>
      <c r="P14" s="755" t="e">
        <f ca="1">'Komend jaar'!K18</f>
        <v>#VALUE!</v>
      </c>
      <c r="Q14" s="755" t="e">
        <f ca="1">'Komend jaar'!M18</f>
        <v>#VALUE!</v>
      </c>
      <c r="R14" s="755" t="e">
        <f ca="1">'Komend jaar'!N18</f>
        <v>#VALUE!</v>
      </c>
      <c r="S14" s="734" t="s">
        <v>135</v>
      </c>
      <c r="T14" s="734"/>
      <c r="U14" s="734"/>
      <c r="V14" s="734"/>
      <c r="W14" s="735"/>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row>
    <row r="15" spans="1:45" s="33" customFormat="1" ht="20.149999999999999" customHeight="1" x14ac:dyDescent="0.3">
      <c r="A15" s="740"/>
      <c r="B15" s="473"/>
      <c r="C15" s="31"/>
      <c r="D15" s="764"/>
      <c r="E15" s="765"/>
      <c r="F15" s="664"/>
      <c r="G15" s="666"/>
      <c r="H15" s="666"/>
      <c r="I15" s="664"/>
      <c r="J15" s="664"/>
      <c r="K15" s="664"/>
      <c r="L15" s="695"/>
      <c r="M15" s="742"/>
      <c r="N15" s="736"/>
      <c r="O15" s="736"/>
      <c r="P15" s="756"/>
      <c r="Q15" s="756"/>
      <c r="R15" s="756"/>
      <c r="S15" s="736"/>
      <c r="T15" s="736"/>
      <c r="U15" s="736"/>
      <c r="V15" s="736"/>
      <c r="W15" s="737"/>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row>
    <row r="16" spans="1:45" s="33" customFormat="1" ht="20.149999999999999" customHeight="1" thickBot="1" x14ac:dyDescent="0.35">
      <c r="A16" s="740"/>
      <c r="B16" s="473"/>
      <c r="C16" s="31"/>
      <c r="D16" s="651"/>
      <c r="E16" s="114"/>
      <c r="F16" s="115"/>
      <c r="G16" s="653"/>
      <c r="H16" s="653"/>
      <c r="I16" s="653"/>
      <c r="J16" s="653"/>
      <c r="K16" s="653"/>
      <c r="L16" s="700"/>
      <c r="M16" s="738"/>
      <c r="N16" s="713"/>
      <c r="O16" s="713"/>
      <c r="P16" s="713"/>
      <c r="Q16" s="713"/>
      <c r="R16" s="713"/>
      <c r="S16" s="713"/>
      <c r="T16" s="713"/>
      <c r="U16" s="713"/>
      <c r="V16" s="713"/>
      <c r="W16" s="714"/>
      <c r="X16" s="285"/>
      <c r="Y16" s="285"/>
      <c r="Z16" s="285"/>
      <c r="AA16" s="285"/>
      <c r="AB16" s="285"/>
      <c r="AC16" s="285"/>
      <c r="AD16" s="285"/>
      <c r="AE16" s="285"/>
      <c r="AF16" s="285"/>
      <c r="AG16" s="285"/>
      <c r="AH16" s="285"/>
      <c r="AI16" s="285"/>
      <c r="AJ16" s="285"/>
      <c r="AK16" s="285"/>
      <c r="AL16" s="285"/>
      <c r="AM16" s="285"/>
      <c r="AN16" s="285"/>
      <c r="AO16" s="285"/>
      <c r="AP16" s="285"/>
      <c r="AQ16" s="285"/>
      <c r="AR16" s="285"/>
      <c r="AS16" s="285"/>
    </row>
    <row r="17" spans="1:45" s="33" customFormat="1" ht="20.149999999999999" customHeight="1" thickBot="1" x14ac:dyDescent="0.35">
      <c r="A17" s="740"/>
      <c r="B17" s="473"/>
      <c r="C17" s="31"/>
      <c r="D17" s="652"/>
      <c r="E17" s="114" t="str">
        <f>'Inkomsten en uitgaven'!$D$171</f>
        <v>Wonen</v>
      </c>
      <c r="F17" s="116">
        <f>SUM('Inkomsten en uitgaven'!L171:W171)</f>
        <v>0</v>
      </c>
      <c r="G17" s="653"/>
      <c r="H17" s="653"/>
      <c r="I17" s="653"/>
      <c r="J17" s="653"/>
      <c r="K17" s="653"/>
      <c r="L17" s="695"/>
      <c r="M17" s="654"/>
      <c r="N17" s="668"/>
      <c r="O17" s="668"/>
      <c r="P17" s="668"/>
      <c r="Q17" s="713">
        <f>SUM('Komend jaar'!L171:N171)</f>
        <v>0</v>
      </c>
      <c r="R17" s="713"/>
      <c r="S17" s="117"/>
      <c r="T17" s="117"/>
      <c r="U17" s="117"/>
      <c r="V17" s="713">
        <f>SUM('1-6 maanden'!M171,'1-6 maanden'!O171,'1-6 maanden'!Q171)</f>
        <v>0</v>
      </c>
      <c r="W17" s="714"/>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row>
    <row r="18" spans="1:45" s="33" customFormat="1" ht="20.149999999999999" customHeight="1" thickBot="1" x14ac:dyDescent="0.35">
      <c r="A18" s="740"/>
      <c r="B18" s="473"/>
      <c r="C18" s="31"/>
      <c r="D18" s="652"/>
      <c r="E18" s="114" t="str">
        <f>'Inkomsten en uitgaven'!$D$172</f>
        <v>Verzekeringen</v>
      </c>
      <c r="F18" s="116">
        <f>SUM('Inkomsten en uitgaven'!L172:W172)</f>
        <v>0</v>
      </c>
      <c r="G18" s="653"/>
      <c r="H18" s="653"/>
      <c r="I18" s="653"/>
      <c r="J18" s="653"/>
      <c r="K18" s="653"/>
      <c r="L18" s="695"/>
      <c r="M18" s="654"/>
      <c r="N18" s="668"/>
      <c r="O18" s="668"/>
      <c r="P18" s="668"/>
      <c r="Q18" s="713">
        <f>SUM('Komend jaar'!L172:N172)</f>
        <v>0</v>
      </c>
      <c r="R18" s="713"/>
      <c r="S18" s="117"/>
      <c r="T18" s="117"/>
      <c r="U18" s="117"/>
      <c r="V18" s="713">
        <f>SUM('1-6 maanden'!M172,'1-6 maanden'!O172,'1-6 maanden'!Q172)</f>
        <v>0</v>
      </c>
      <c r="W18" s="714"/>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row>
    <row r="19" spans="1:45" s="33" customFormat="1" ht="20.149999999999999" customHeight="1" thickBot="1" x14ac:dyDescent="0.35">
      <c r="A19" s="740"/>
      <c r="B19" s="473"/>
      <c r="C19" s="31"/>
      <c r="D19" s="652"/>
      <c r="E19" s="114" t="str">
        <f>'Inkomsten en uitgaven'!$D$173</f>
        <v>Abonnementen en contributies</v>
      </c>
      <c r="F19" s="116">
        <f>SUM('Inkomsten en uitgaven'!L173:W173)</f>
        <v>0</v>
      </c>
      <c r="G19" s="653"/>
      <c r="H19" s="653"/>
      <c r="I19" s="653"/>
      <c r="J19" s="653"/>
      <c r="K19" s="653"/>
      <c r="L19" s="695"/>
      <c r="M19" s="654"/>
      <c r="N19" s="668"/>
      <c r="O19" s="668"/>
      <c r="P19" s="668"/>
      <c r="Q19" s="713">
        <f>SUM('Komend jaar'!L173:N173)</f>
        <v>0</v>
      </c>
      <c r="R19" s="713"/>
      <c r="S19" s="117"/>
      <c r="T19" s="117"/>
      <c r="U19" s="117"/>
      <c r="V19" s="713">
        <f>SUM('1-6 maanden'!M173,'1-6 maanden'!O173,'1-6 maanden'!Q173)</f>
        <v>0</v>
      </c>
      <c r="W19" s="714"/>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row>
    <row r="20" spans="1:45" s="33" customFormat="1" ht="20.149999999999999" customHeight="1" thickBot="1" x14ac:dyDescent="0.35">
      <c r="A20" s="740"/>
      <c r="B20" s="473"/>
      <c r="C20" s="31"/>
      <c r="D20" s="652"/>
      <c r="E20" s="114" t="str">
        <f>'Inkomsten en uitgaven'!$D$174</f>
        <v>Kinderen</v>
      </c>
      <c r="F20" s="116">
        <f>SUM('Inkomsten en uitgaven'!L174:W174)</f>
        <v>0</v>
      </c>
      <c r="G20" s="653"/>
      <c r="H20" s="653"/>
      <c r="I20" s="653"/>
      <c r="J20" s="653"/>
      <c r="K20" s="653"/>
      <c r="L20" s="695"/>
      <c r="M20" s="654"/>
      <c r="N20" s="668"/>
      <c r="O20" s="668"/>
      <c r="P20" s="668"/>
      <c r="Q20" s="713">
        <f>SUM('Komend jaar'!L174:N174)</f>
        <v>0</v>
      </c>
      <c r="R20" s="713"/>
      <c r="S20" s="117"/>
      <c r="T20" s="117"/>
      <c r="U20" s="117"/>
      <c r="V20" s="713">
        <f>SUM('1-6 maanden'!M174,'1-6 maanden'!O174,'1-6 maanden'!Q174)</f>
        <v>0</v>
      </c>
      <c r="W20" s="714"/>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row>
    <row r="21" spans="1:45" s="33" customFormat="1" ht="20.149999999999999" customHeight="1" thickBot="1" x14ac:dyDescent="0.35">
      <c r="A21" s="740"/>
      <c r="B21" s="473"/>
      <c r="C21" s="31"/>
      <c r="D21" s="652"/>
      <c r="E21" s="114" t="str">
        <f>'Inkomsten en uitgaven'!$D$175</f>
        <v>Vervoer</v>
      </c>
      <c r="F21" s="116">
        <f>SUM('Inkomsten en uitgaven'!L175:W175)</f>
        <v>0</v>
      </c>
      <c r="G21" s="653"/>
      <c r="H21" s="653"/>
      <c r="I21" s="653"/>
      <c r="J21" s="653"/>
      <c r="K21" s="653"/>
      <c r="L21" s="695"/>
      <c r="M21" s="654"/>
      <c r="N21" s="668"/>
      <c r="O21" s="668"/>
      <c r="P21" s="668"/>
      <c r="Q21" s="713">
        <f>SUM('Komend jaar'!L175:N175)</f>
        <v>0</v>
      </c>
      <c r="R21" s="713"/>
      <c r="S21" s="117"/>
      <c r="T21" s="117"/>
      <c r="U21" s="117"/>
      <c r="V21" s="713">
        <f>SUM('1-6 maanden'!M175,'1-6 maanden'!O175,'1-6 maanden'!Q175)</f>
        <v>0</v>
      </c>
      <c r="W21" s="714"/>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row>
    <row r="22" spans="1:45" s="33" customFormat="1" ht="20.149999999999999" customHeight="1" thickBot="1" x14ac:dyDescent="0.35">
      <c r="A22" s="740"/>
      <c r="B22" s="473"/>
      <c r="C22" s="31"/>
      <c r="D22" s="652"/>
      <c r="E22" s="114" t="str">
        <f>'Inkomsten en uitgaven'!$D$176</f>
        <v>Afbetalingen</v>
      </c>
      <c r="F22" s="116">
        <f>SUM('Inkomsten en uitgaven'!L176:W176)</f>
        <v>0</v>
      </c>
      <c r="G22" s="654"/>
      <c r="H22" s="654"/>
      <c r="I22" s="654"/>
      <c r="J22" s="654"/>
      <c r="K22" s="654"/>
      <c r="L22" s="695"/>
      <c r="M22" s="654"/>
      <c r="N22" s="668"/>
      <c r="O22" s="668"/>
      <c r="P22" s="668"/>
      <c r="Q22" s="713">
        <f>SUM('Komend jaar'!L176:N176)</f>
        <v>0</v>
      </c>
      <c r="R22" s="713"/>
      <c r="S22" s="117"/>
      <c r="T22" s="117"/>
      <c r="U22" s="117"/>
      <c r="V22" s="713">
        <f>SUM('1-6 maanden'!M176,'1-6 maanden'!O176,'1-6 maanden'!Q176)</f>
        <v>0</v>
      </c>
      <c r="W22" s="714"/>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row>
    <row r="23" spans="1:45" s="33" customFormat="1" ht="20.149999999999999" customHeight="1" thickBot="1" x14ac:dyDescent="0.35">
      <c r="A23" s="740"/>
      <c r="B23" s="473"/>
      <c r="C23" s="31"/>
      <c r="D23" s="652"/>
      <c r="E23" s="114" t="str">
        <f>'Inkomsten en uitgaven'!$D$177</f>
        <v>Reserveren/sparen voor</v>
      </c>
      <c r="F23" s="116">
        <f>SUM('Inkomsten en uitgaven'!L177:W177)</f>
        <v>0</v>
      </c>
      <c r="G23" s="654"/>
      <c r="H23" s="654"/>
      <c r="I23" s="654"/>
      <c r="J23" s="654"/>
      <c r="K23" s="654"/>
      <c r="L23" s="695"/>
      <c r="M23" s="654"/>
      <c r="N23" s="668"/>
      <c r="O23" s="668"/>
      <c r="P23" s="668"/>
      <c r="Q23" s="713">
        <f>SUM('Komend jaar'!L177:N177)</f>
        <v>0</v>
      </c>
      <c r="R23" s="713"/>
      <c r="S23" s="117"/>
      <c r="T23" s="117"/>
      <c r="U23" s="117"/>
      <c r="V23" s="713">
        <f>SUM('1-6 maanden'!M177,'1-6 maanden'!O177,'1-6 maanden'!Q177)</f>
        <v>0</v>
      </c>
      <c r="W23" s="714"/>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row>
    <row r="24" spans="1:45" s="33" customFormat="1" ht="20.149999999999999" customHeight="1" thickBot="1" x14ac:dyDescent="0.35">
      <c r="A24" s="740"/>
      <c r="B24" s="473"/>
      <c r="C24" s="31"/>
      <c r="D24" s="652"/>
      <c r="E24" s="114" t="str">
        <f>'Inkomsten en uitgaven'!$D$178</f>
        <v>Huishoudelijke uitgaven</v>
      </c>
      <c r="F24" s="116">
        <f>SUM('Inkomsten en uitgaven'!L178:W178)</f>
        <v>0</v>
      </c>
      <c r="G24" s="654"/>
      <c r="H24" s="654"/>
      <c r="I24" s="654"/>
      <c r="J24" s="654"/>
      <c r="K24" s="654"/>
      <c r="L24" s="695"/>
      <c r="M24" s="654"/>
      <c r="N24" s="668"/>
      <c r="O24" s="668"/>
      <c r="P24" s="668"/>
      <c r="Q24" s="713">
        <f>SUM('Komend jaar'!L178:N178)</f>
        <v>0</v>
      </c>
      <c r="R24" s="713"/>
      <c r="S24" s="117"/>
      <c r="T24" s="117"/>
      <c r="U24" s="117"/>
      <c r="V24" s="713">
        <f>SUM('1-6 maanden'!M178,'1-6 maanden'!O178,'1-6 maanden'!Q178)</f>
        <v>0</v>
      </c>
      <c r="W24" s="714"/>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row>
    <row r="25" spans="1:45" s="33" customFormat="1" ht="20.149999999999999" customHeight="1" thickBot="1" x14ac:dyDescent="0.35">
      <c r="A25" s="740"/>
      <c r="B25" s="473"/>
      <c r="C25" s="31"/>
      <c r="D25" s="652"/>
      <c r="E25" s="118"/>
      <c r="F25" s="111"/>
      <c r="G25" s="654"/>
      <c r="H25" s="654"/>
      <c r="I25" s="654"/>
      <c r="J25" s="654"/>
      <c r="K25" s="654"/>
      <c r="L25" s="695"/>
      <c r="M25" s="654"/>
      <c r="N25" s="712"/>
      <c r="O25" s="712"/>
      <c r="P25" s="712"/>
      <c r="Q25" s="712"/>
      <c r="R25" s="712"/>
      <c r="S25" s="712"/>
      <c r="T25" s="712"/>
      <c r="U25" s="712"/>
      <c r="V25" s="712"/>
      <c r="W25" s="715"/>
      <c r="X25" s="285"/>
      <c r="Y25" s="285"/>
      <c r="Z25" s="285"/>
      <c r="AA25" s="285"/>
      <c r="AB25" s="285"/>
      <c r="AC25" s="285"/>
      <c r="AD25" s="285"/>
      <c r="AE25" s="285"/>
      <c r="AF25" s="285"/>
      <c r="AG25" s="285"/>
      <c r="AH25" s="285"/>
      <c r="AI25" s="285"/>
      <c r="AJ25" s="285"/>
      <c r="AK25" s="285"/>
      <c r="AL25" s="285"/>
      <c r="AM25" s="285"/>
      <c r="AN25" s="285"/>
      <c r="AO25" s="285"/>
      <c r="AP25" s="285"/>
      <c r="AQ25" s="285"/>
      <c r="AR25" s="285"/>
      <c r="AS25" s="285"/>
    </row>
    <row r="26" spans="1:45" s="33" customFormat="1" ht="20.149999999999999" customHeight="1" thickBot="1" x14ac:dyDescent="0.35">
      <c r="A26" s="740"/>
      <c r="B26" s="473"/>
      <c r="C26" s="31"/>
      <c r="D26" s="652"/>
      <c r="E26" s="118"/>
      <c r="F26" s="111"/>
      <c r="G26" s="654"/>
      <c r="H26" s="654"/>
      <c r="I26" s="654"/>
      <c r="J26" s="654"/>
      <c r="K26" s="654"/>
      <c r="L26" s="695"/>
      <c r="M26" s="654"/>
      <c r="N26" s="712"/>
      <c r="O26" s="712"/>
      <c r="P26" s="712"/>
      <c r="Q26" s="712"/>
      <c r="R26" s="712"/>
      <c r="S26" s="712"/>
      <c r="T26" s="712"/>
      <c r="U26" s="712"/>
      <c r="V26" s="712"/>
      <c r="W26" s="715"/>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row>
    <row r="27" spans="1:45" s="33" customFormat="1" ht="20.149999999999999" customHeight="1" thickBot="1" x14ac:dyDescent="0.35">
      <c r="A27" s="740"/>
      <c r="B27" s="473"/>
      <c r="C27" s="31"/>
      <c r="D27" s="652"/>
      <c r="E27" s="118"/>
      <c r="F27" s="111"/>
      <c r="G27" s="654"/>
      <c r="H27" s="654"/>
      <c r="I27" s="654"/>
      <c r="J27" s="654"/>
      <c r="K27" s="654"/>
      <c r="L27" s="695"/>
      <c r="M27" s="654"/>
      <c r="N27" s="712"/>
      <c r="O27" s="712"/>
      <c r="P27" s="712"/>
      <c r="Q27" s="712"/>
      <c r="R27" s="712"/>
      <c r="S27" s="712"/>
      <c r="T27" s="712"/>
      <c r="U27" s="712"/>
      <c r="V27" s="712"/>
      <c r="W27" s="715"/>
      <c r="X27" s="285"/>
      <c r="Y27" s="285"/>
      <c r="Z27" s="285"/>
      <c r="AA27" s="285"/>
      <c r="AB27" s="285"/>
      <c r="AC27" s="285"/>
      <c r="AD27" s="285"/>
      <c r="AE27" s="285"/>
      <c r="AF27" s="285"/>
      <c r="AG27" s="285"/>
      <c r="AH27" s="285"/>
      <c r="AI27" s="285"/>
      <c r="AJ27" s="285"/>
      <c r="AK27" s="285"/>
      <c r="AL27" s="285"/>
      <c r="AM27" s="285"/>
      <c r="AN27" s="285"/>
      <c r="AO27" s="285"/>
      <c r="AP27" s="285"/>
      <c r="AQ27" s="285"/>
      <c r="AR27" s="285"/>
      <c r="AS27" s="285"/>
    </row>
    <row r="28" spans="1:45" ht="20.149999999999999" customHeight="1" thickBot="1" x14ac:dyDescent="0.35">
      <c r="A28" s="740"/>
      <c r="B28" s="285"/>
      <c r="C28" s="31"/>
      <c r="D28" s="652"/>
      <c r="E28" s="118"/>
      <c r="F28" s="111"/>
      <c r="G28" s="654"/>
      <c r="H28" s="654"/>
      <c r="I28" s="654"/>
      <c r="J28" s="654"/>
      <c r="K28" s="654"/>
      <c r="L28" s="695"/>
      <c r="M28" s="654"/>
      <c r="N28" s="712"/>
      <c r="O28" s="712"/>
      <c r="P28" s="712"/>
      <c r="Q28" s="712"/>
      <c r="R28" s="712"/>
      <c r="S28" s="712"/>
      <c r="T28" s="712"/>
      <c r="U28" s="712"/>
      <c r="V28" s="712"/>
      <c r="W28" s="715"/>
      <c r="X28" s="285"/>
      <c r="Y28" s="285"/>
      <c r="Z28" s="285"/>
      <c r="AA28" s="285"/>
      <c r="AB28" s="285"/>
      <c r="AC28" s="285"/>
      <c r="AD28" s="285"/>
      <c r="AE28" s="285"/>
      <c r="AF28" s="285"/>
      <c r="AG28" s="285"/>
      <c r="AH28" s="285"/>
      <c r="AI28" s="285"/>
      <c r="AJ28" s="285"/>
      <c r="AK28" s="285"/>
      <c r="AL28" s="285"/>
      <c r="AM28" s="285"/>
      <c r="AN28" s="285"/>
      <c r="AO28" s="285"/>
      <c r="AP28" s="285"/>
      <c r="AQ28" s="285"/>
      <c r="AR28" s="285"/>
      <c r="AS28" s="285"/>
    </row>
    <row r="29" spans="1:45" ht="20.149999999999999" customHeight="1" thickBot="1" x14ac:dyDescent="0.35">
      <c r="A29" s="740"/>
      <c r="B29" s="284"/>
      <c r="C29" s="31"/>
      <c r="D29" s="652"/>
      <c r="E29" s="118"/>
      <c r="F29" s="111"/>
      <c r="G29" s="654"/>
      <c r="H29" s="654"/>
      <c r="I29" s="654"/>
      <c r="J29" s="654"/>
      <c r="K29" s="654"/>
      <c r="L29" s="695"/>
      <c r="M29" s="654"/>
      <c r="N29" s="712"/>
      <c r="O29" s="712"/>
      <c r="P29" s="712"/>
      <c r="Q29" s="712"/>
      <c r="R29" s="712"/>
      <c r="S29" s="712"/>
      <c r="T29" s="712"/>
      <c r="U29" s="712"/>
      <c r="V29" s="712"/>
      <c r="W29" s="71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row>
    <row r="30" spans="1:45" ht="20.149999999999999" customHeight="1" thickBot="1" x14ac:dyDescent="0.35">
      <c r="A30" s="740"/>
      <c r="B30" s="285"/>
      <c r="C30" s="31"/>
      <c r="D30" s="652"/>
      <c r="E30" s="118"/>
      <c r="F30" s="111"/>
      <c r="G30" s="654"/>
      <c r="H30" s="654"/>
      <c r="I30" s="654"/>
      <c r="J30" s="654"/>
      <c r="K30" s="654"/>
      <c r="L30" s="695"/>
      <c r="M30" s="654"/>
      <c r="N30" s="712"/>
      <c r="O30" s="712"/>
      <c r="P30" s="712"/>
      <c r="Q30" s="712"/>
      <c r="R30" s="712"/>
      <c r="S30" s="712"/>
      <c r="T30" s="712"/>
      <c r="U30" s="712"/>
      <c r="V30" s="712"/>
      <c r="W30" s="71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row>
    <row r="31" spans="1:45" s="33" customFormat="1" ht="20.149999999999999" customHeight="1" thickBot="1" x14ac:dyDescent="0.35">
      <c r="A31" s="740"/>
      <c r="B31" s="285"/>
      <c r="C31" s="31"/>
      <c r="D31" s="652"/>
      <c r="E31" s="118"/>
      <c r="F31" s="111"/>
      <c r="G31" s="654"/>
      <c r="H31" s="654"/>
      <c r="I31" s="654"/>
      <c r="J31" s="654"/>
      <c r="K31" s="654"/>
      <c r="L31" s="695"/>
      <c r="M31" s="654"/>
      <c r="N31" s="712"/>
      <c r="O31" s="712"/>
      <c r="P31" s="712"/>
      <c r="Q31" s="712"/>
      <c r="R31" s="712"/>
      <c r="S31" s="712"/>
      <c r="T31" s="712"/>
      <c r="U31" s="712"/>
      <c r="V31" s="712"/>
      <c r="W31" s="715"/>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row>
    <row r="32" spans="1:45" s="33" customFormat="1" ht="20.149999999999999" customHeight="1" thickBot="1" x14ac:dyDescent="0.35">
      <c r="A32" s="740"/>
      <c r="B32" s="285"/>
      <c r="C32" s="31"/>
      <c r="D32" s="652"/>
      <c r="E32" s="119"/>
      <c r="F32" s="113"/>
      <c r="G32" s="655"/>
      <c r="H32" s="655"/>
      <c r="I32" s="655"/>
      <c r="J32" s="655"/>
      <c r="K32" s="655"/>
      <c r="L32" s="701"/>
      <c r="M32" s="655"/>
      <c r="N32" s="716"/>
      <c r="O32" s="716"/>
      <c r="P32" s="716"/>
      <c r="Q32" s="716"/>
      <c r="R32" s="716"/>
      <c r="S32" s="716"/>
      <c r="T32" s="716"/>
      <c r="U32" s="716"/>
      <c r="V32" s="716"/>
      <c r="W32" s="717"/>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row>
    <row r="33" spans="1:45" s="33" customFormat="1" ht="20.149999999999999" customHeight="1" x14ac:dyDescent="0.3">
      <c r="A33" s="740"/>
      <c r="B33" s="285"/>
      <c r="C33" s="31"/>
      <c r="D33" s="659" t="str">
        <f>D14</f>
        <v>Uitgaven</v>
      </c>
      <c r="E33" s="660"/>
      <c r="F33" s="663" t="e">
        <f>F14</f>
        <v>#REF!</v>
      </c>
      <c r="G33" s="665" t="str">
        <f>G14</f>
        <v>t/m</v>
      </c>
      <c r="H33" s="665"/>
      <c r="I33" s="663" t="e">
        <f>I14</f>
        <v>#REF!</v>
      </c>
      <c r="J33" s="660"/>
      <c r="K33" s="660"/>
      <c r="L33" s="694"/>
      <c r="M33" s="758"/>
      <c r="N33" s="718" t="str">
        <f>N14</f>
        <v>Budgetten</v>
      </c>
      <c r="O33" s="374"/>
      <c r="P33" s="722" t="e">
        <f ca="1">'Komend jaar'!O18</f>
        <v>#VALUE!</v>
      </c>
      <c r="Q33" s="722" t="e">
        <f ca="1">'Komend jaar'!P18</f>
        <v>#VALUE!</v>
      </c>
      <c r="R33" s="722" t="e">
        <f ca="1">'Komend jaar'!Q18</f>
        <v>#VALUE!</v>
      </c>
      <c r="S33" s="718" t="str">
        <f>S14</f>
        <v>Werkelijk</v>
      </c>
      <c r="T33" s="718"/>
      <c r="U33" s="718"/>
      <c r="V33" s="718"/>
      <c r="W33" s="719"/>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row>
    <row r="34" spans="1:45" s="33" customFormat="1" ht="20.149999999999999" customHeight="1" x14ac:dyDescent="0.3">
      <c r="A34" s="740"/>
      <c r="B34" s="285"/>
      <c r="C34" s="31"/>
      <c r="D34" s="661"/>
      <c r="E34" s="662"/>
      <c r="F34" s="664"/>
      <c r="G34" s="666"/>
      <c r="H34" s="666"/>
      <c r="I34" s="664"/>
      <c r="J34" s="662"/>
      <c r="K34" s="662"/>
      <c r="L34" s="695"/>
      <c r="M34" s="753"/>
      <c r="N34" s="646"/>
      <c r="O34" s="646"/>
      <c r="P34" s="723"/>
      <c r="Q34" s="723"/>
      <c r="R34" s="723"/>
      <c r="S34" s="720"/>
      <c r="T34" s="720"/>
      <c r="U34" s="720"/>
      <c r="V34" s="720"/>
      <c r="W34" s="721"/>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row>
    <row r="35" spans="1:45" s="33" customFormat="1" ht="20.149999999999999" customHeight="1" thickBot="1" x14ac:dyDescent="0.35">
      <c r="A35" s="740"/>
      <c r="B35" s="285"/>
      <c r="C35" s="31"/>
      <c r="D35" s="651"/>
      <c r="E35" s="114"/>
      <c r="F35" s="115"/>
      <c r="G35" s="653"/>
      <c r="H35" s="653"/>
      <c r="I35" s="653"/>
      <c r="J35" s="653"/>
      <c r="K35" s="653"/>
      <c r="L35" s="700"/>
      <c r="M35" s="752"/>
      <c r="N35" s="667"/>
      <c r="O35" s="646"/>
      <c r="P35" s="646"/>
      <c r="Q35" s="667"/>
      <c r="R35" s="646"/>
      <c r="S35" s="667"/>
      <c r="T35" s="646"/>
      <c r="U35" s="646"/>
      <c r="V35" s="667"/>
      <c r="W35" s="647"/>
      <c r="X35" s="285"/>
      <c r="Y35" s="285"/>
      <c r="Z35" s="285"/>
      <c r="AA35" s="285"/>
      <c r="AB35" s="285"/>
      <c r="AC35" s="285"/>
      <c r="AD35" s="285"/>
      <c r="AE35" s="285"/>
      <c r="AF35" s="285"/>
      <c r="AG35" s="285"/>
      <c r="AH35" s="285"/>
      <c r="AI35" s="285"/>
      <c r="AJ35" s="285"/>
      <c r="AK35" s="285"/>
      <c r="AL35" s="285"/>
      <c r="AM35" s="285"/>
      <c r="AN35" s="285"/>
      <c r="AO35" s="285"/>
      <c r="AP35" s="285"/>
      <c r="AQ35" s="285"/>
      <c r="AR35" s="285"/>
      <c r="AS35" s="285"/>
    </row>
    <row r="36" spans="1:45" s="33" customFormat="1" ht="20.149999999999999" customHeight="1" thickBot="1" x14ac:dyDescent="0.35">
      <c r="A36" s="740"/>
      <c r="B36" s="285"/>
      <c r="C36" s="31"/>
      <c r="D36" s="652"/>
      <c r="E36" s="114"/>
      <c r="F36" s="116"/>
      <c r="G36" s="653"/>
      <c r="H36" s="653"/>
      <c r="I36" s="653"/>
      <c r="J36" s="653"/>
      <c r="K36" s="653"/>
      <c r="L36" s="695"/>
      <c r="M36" s="753"/>
      <c r="N36" s="650"/>
      <c r="O36" s="650"/>
      <c r="P36" s="650"/>
      <c r="Q36" s="667">
        <f>SUM('Komend jaar'!O171:Q171)</f>
        <v>0</v>
      </c>
      <c r="R36" s="646"/>
      <c r="S36" s="650"/>
      <c r="T36" s="650"/>
      <c r="U36" s="650"/>
      <c r="V36" s="667" t="e">
        <f>SUM(#REF!,#REF!,#REF!)</f>
        <v>#REF!</v>
      </c>
      <c r="W36" s="647"/>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row>
    <row r="37" spans="1:45" s="33" customFormat="1" ht="20.149999999999999" customHeight="1" thickBot="1" x14ac:dyDescent="0.35">
      <c r="A37" s="740"/>
      <c r="B37" s="285"/>
      <c r="C37" s="31"/>
      <c r="D37" s="652"/>
      <c r="E37" s="114"/>
      <c r="F37" s="116"/>
      <c r="G37" s="653"/>
      <c r="H37" s="653"/>
      <c r="I37" s="653"/>
      <c r="J37" s="653"/>
      <c r="K37" s="653"/>
      <c r="L37" s="695"/>
      <c r="M37" s="753"/>
      <c r="N37" s="650"/>
      <c r="O37" s="650"/>
      <c r="P37" s="650"/>
      <c r="Q37" s="667">
        <f>SUM('Komend jaar'!O172:Q172)</f>
        <v>0</v>
      </c>
      <c r="R37" s="646"/>
      <c r="S37" s="650"/>
      <c r="T37" s="650"/>
      <c r="U37" s="650"/>
      <c r="V37" s="667" t="e">
        <f>SUM(#REF!,#REF!,#REF!)</f>
        <v>#REF!</v>
      </c>
      <c r="W37" s="647"/>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row>
    <row r="38" spans="1:45" s="33" customFormat="1" ht="20.149999999999999" customHeight="1" thickBot="1" x14ac:dyDescent="0.35">
      <c r="A38" s="740"/>
      <c r="B38" s="285"/>
      <c r="C38" s="31"/>
      <c r="D38" s="652"/>
      <c r="E38" s="114"/>
      <c r="F38" s="116"/>
      <c r="G38" s="653"/>
      <c r="H38" s="653"/>
      <c r="I38" s="653"/>
      <c r="J38" s="653"/>
      <c r="K38" s="653"/>
      <c r="L38" s="695"/>
      <c r="M38" s="753"/>
      <c r="N38" s="650"/>
      <c r="O38" s="650"/>
      <c r="P38" s="650"/>
      <c r="Q38" s="667">
        <f>SUM('Komend jaar'!O173:Q173)</f>
        <v>0</v>
      </c>
      <c r="R38" s="646"/>
      <c r="S38" s="650"/>
      <c r="T38" s="650"/>
      <c r="U38" s="650"/>
      <c r="V38" s="667" t="e">
        <f>SUM(#REF!,#REF!,#REF!)</f>
        <v>#REF!</v>
      </c>
      <c r="W38" s="647"/>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row>
    <row r="39" spans="1:45" s="33" customFormat="1" ht="20.149999999999999" customHeight="1" thickBot="1" x14ac:dyDescent="0.35">
      <c r="A39" s="740"/>
      <c r="B39" s="285"/>
      <c r="C39" s="31"/>
      <c r="D39" s="652"/>
      <c r="E39" s="114"/>
      <c r="F39" s="116"/>
      <c r="G39" s="653"/>
      <c r="H39" s="653"/>
      <c r="I39" s="653"/>
      <c r="J39" s="653"/>
      <c r="K39" s="653"/>
      <c r="L39" s="695"/>
      <c r="M39" s="753"/>
      <c r="N39" s="650"/>
      <c r="O39" s="650"/>
      <c r="P39" s="650"/>
      <c r="Q39" s="667">
        <f>SUM('Komend jaar'!O174:Q174)</f>
        <v>0</v>
      </c>
      <c r="R39" s="646"/>
      <c r="S39" s="650"/>
      <c r="T39" s="650"/>
      <c r="U39" s="650"/>
      <c r="V39" s="667" t="e">
        <f>SUM(#REF!,#REF!,#REF!)</f>
        <v>#REF!</v>
      </c>
      <c r="W39" s="647"/>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row>
    <row r="40" spans="1:45" s="33" customFormat="1" ht="20.149999999999999" customHeight="1" thickBot="1" x14ac:dyDescent="0.35">
      <c r="A40" s="740"/>
      <c r="B40" s="285"/>
      <c r="C40" s="31"/>
      <c r="D40" s="652"/>
      <c r="E40" s="114"/>
      <c r="F40" s="116"/>
      <c r="G40" s="653"/>
      <c r="H40" s="653"/>
      <c r="I40" s="653"/>
      <c r="J40" s="653"/>
      <c r="K40" s="653"/>
      <c r="L40" s="695"/>
      <c r="M40" s="753"/>
      <c r="N40" s="650"/>
      <c r="O40" s="650"/>
      <c r="P40" s="650"/>
      <c r="Q40" s="667">
        <f>SUM('Komend jaar'!O175:Q175)</f>
        <v>0</v>
      </c>
      <c r="R40" s="646"/>
      <c r="S40" s="650"/>
      <c r="T40" s="650"/>
      <c r="U40" s="650"/>
      <c r="V40" s="667" t="e">
        <f>SUM(#REF!,#REF!,#REF!)</f>
        <v>#REF!</v>
      </c>
      <c r="W40" s="647"/>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row>
    <row r="41" spans="1:45" s="33" customFormat="1" ht="20.149999999999999" customHeight="1" thickBot="1" x14ac:dyDescent="0.35">
      <c r="A41" s="740"/>
      <c r="B41" s="285"/>
      <c r="C41" s="31"/>
      <c r="D41" s="652"/>
      <c r="E41" s="114"/>
      <c r="F41" s="116"/>
      <c r="G41" s="654"/>
      <c r="H41" s="654"/>
      <c r="I41" s="654"/>
      <c r="J41" s="654"/>
      <c r="K41" s="654"/>
      <c r="L41" s="695"/>
      <c r="M41" s="753"/>
      <c r="N41" s="650"/>
      <c r="O41" s="650"/>
      <c r="P41" s="650"/>
      <c r="Q41" s="667">
        <f>SUM('Komend jaar'!O176:Q176)</f>
        <v>0</v>
      </c>
      <c r="R41" s="646"/>
      <c r="S41" s="650"/>
      <c r="T41" s="650"/>
      <c r="U41" s="650"/>
      <c r="V41" s="667" t="e">
        <f>SUM(#REF!,#REF!,#REF!)</f>
        <v>#REF!</v>
      </c>
      <c r="W41" s="647"/>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row>
    <row r="42" spans="1:45" s="33" customFormat="1" ht="20.149999999999999" customHeight="1" thickBot="1" x14ac:dyDescent="0.35">
      <c r="A42" s="740"/>
      <c r="B42" s="285"/>
      <c r="C42" s="31"/>
      <c r="D42" s="652"/>
      <c r="E42" s="114"/>
      <c r="F42" s="116"/>
      <c r="G42" s="654"/>
      <c r="H42" s="654"/>
      <c r="I42" s="654"/>
      <c r="J42" s="654"/>
      <c r="K42" s="654"/>
      <c r="L42" s="695"/>
      <c r="M42" s="753"/>
      <c r="N42" s="650"/>
      <c r="O42" s="650"/>
      <c r="P42" s="650"/>
      <c r="Q42" s="667">
        <f>SUM('Komend jaar'!O177:Q177)</f>
        <v>0</v>
      </c>
      <c r="R42" s="646"/>
      <c r="S42" s="650"/>
      <c r="T42" s="650"/>
      <c r="U42" s="650"/>
      <c r="V42" s="667" t="e">
        <f>SUM(#REF!,#REF!,#REF!)</f>
        <v>#REF!</v>
      </c>
      <c r="W42" s="647"/>
      <c r="X42" s="285"/>
      <c r="Y42" s="285"/>
      <c r="Z42" s="285"/>
      <c r="AA42" s="285"/>
      <c r="AB42" s="285"/>
      <c r="AC42" s="285"/>
      <c r="AD42" s="285"/>
      <c r="AE42" s="285"/>
      <c r="AF42" s="285"/>
      <c r="AG42" s="285"/>
      <c r="AH42" s="285"/>
      <c r="AI42" s="285"/>
      <c r="AJ42" s="285"/>
      <c r="AK42" s="285"/>
      <c r="AL42" s="285"/>
      <c r="AM42" s="285"/>
      <c r="AN42" s="285"/>
      <c r="AO42" s="285"/>
      <c r="AP42" s="285"/>
      <c r="AQ42" s="285"/>
      <c r="AR42" s="285"/>
      <c r="AS42" s="285"/>
    </row>
    <row r="43" spans="1:45" s="33" customFormat="1" ht="20.149999999999999" customHeight="1" thickBot="1" x14ac:dyDescent="0.35">
      <c r="A43" s="740"/>
      <c r="B43" s="285"/>
      <c r="C43" s="31"/>
      <c r="D43" s="652"/>
      <c r="E43" s="114"/>
      <c r="F43" s="116"/>
      <c r="G43" s="654"/>
      <c r="H43" s="654"/>
      <c r="I43" s="654"/>
      <c r="J43" s="654"/>
      <c r="K43" s="654"/>
      <c r="L43" s="695"/>
      <c r="M43" s="753"/>
      <c r="N43" s="650"/>
      <c r="O43" s="650"/>
      <c r="P43" s="650"/>
      <c r="Q43" s="667">
        <f>SUM('Komend jaar'!O178:Q178)</f>
        <v>0</v>
      </c>
      <c r="R43" s="646"/>
      <c r="S43" s="650"/>
      <c r="T43" s="650"/>
      <c r="U43" s="650"/>
      <c r="V43" s="667" t="e">
        <f>SUM(#REF!,#REF!,#REF!)</f>
        <v>#REF!</v>
      </c>
      <c r="W43" s="647"/>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row>
    <row r="44" spans="1:45" s="33" customFormat="1" ht="20.149999999999999" customHeight="1" thickBot="1" x14ac:dyDescent="0.35">
      <c r="A44" s="740"/>
      <c r="B44" s="285"/>
      <c r="C44" s="31"/>
      <c r="D44" s="652"/>
      <c r="E44" s="118"/>
      <c r="F44" s="111"/>
      <c r="G44" s="654"/>
      <c r="H44" s="654"/>
      <c r="I44" s="654"/>
      <c r="J44" s="654"/>
      <c r="K44" s="654"/>
      <c r="L44" s="695"/>
      <c r="M44" s="753"/>
      <c r="N44" s="646"/>
      <c r="O44" s="646"/>
      <c r="P44" s="646"/>
      <c r="Q44" s="646"/>
      <c r="R44" s="646"/>
      <c r="S44" s="646"/>
      <c r="T44" s="646"/>
      <c r="U44" s="646"/>
      <c r="V44" s="667"/>
      <c r="W44" s="647"/>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row>
    <row r="45" spans="1:45" s="33" customFormat="1" ht="20.149999999999999" customHeight="1" thickBot="1" x14ac:dyDescent="0.35">
      <c r="A45" s="740"/>
      <c r="B45" s="285"/>
      <c r="C45" s="31"/>
      <c r="D45" s="652"/>
      <c r="E45" s="118"/>
      <c r="F45" s="111"/>
      <c r="G45" s="654"/>
      <c r="H45" s="654"/>
      <c r="I45" s="654"/>
      <c r="J45" s="654"/>
      <c r="K45" s="654"/>
      <c r="L45" s="695"/>
      <c r="M45" s="753"/>
      <c r="N45" s="646"/>
      <c r="O45" s="646"/>
      <c r="P45" s="646"/>
      <c r="Q45" s="646"/>
      <c r="R45" s="646"/>
      <c r="S45" s="646"/>
      <c r="T45" s="646"/>
      <c r="U45" s="646"/>
      <c r="V45" s="646"/>
      <c r="W45" s="647"/>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5"/>
    </row>
    <row r="46" spans="1:45" s="33" customFormat="1" ht="20.149999999999999" customHeight="1" thickBot="1" x14ac:dyDescent="0.35">
      <c r="A46" s="740"/>
      <c r="B46" s="285"/>
      <c r="C46" s="31"/>
      <c r="D46" s="652"/>
      <c r="E46" s="118"/>
      <c r="F46" s="111"/>
      <c r="G46" s="654"/>
      <c r="H46" s="654"/>
      <c r="I46" s="654"/>
      <c r="J46" s="654"/>
      <c r="K46" s="654"/>
      <c r="L46" s="695"/>
      <c r="M46" s="753"/>
      <c r="N46" s="646"/>
      <c r="O46" s="646"/>
      <c r="P46" s="646"/>
      <c r="Q46" s="646"/>
      <c r="R46" s="646"/>
      <c r="S46" s="646"/>
      <c r="T46" s="646"/>
      <c r="U46" s="646"/>
      <c r="V46" s="646"/>
      <c r="W46" s="647"/>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row>
    <row r="47" spans="1:45" ht="20.149999999999999" customHeight="1" thickBot="1" x14ac:dyDescent="0.35">
      <c r="A47" s="740"/>
      <c r="B47" s="285"/>
      <c r="C47" s="31"/>
      <c r="D47" s="652"/>
      <c r="E47" s="118"/>
      <c r="F47" s="111"/>
      <c r="G47" s="654"/>
      <c r="H47" s="654"/>
      <c r="I47" s="654"/>
      <c r="J47" s="654"/>
      <c r="K47" s="654"/>
      <c r="L47" s="695"/>
      <c r="M47" s="753"/>
      <c r="N47" s="646"/>
      <c r="O47" s="646"/>
      <c r="P47" s="646"/>
      <c r="Q47" s="646"/>
      <c r="R47" s="646"/>
      <c r="S47" s="646"/>
      <c r="T47" s="646"/>
      <c r="U47" s="646"/>
      <c r="V47" s="646"/>
      <c r="W47" s="647"/>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row>
    <row r="48" spans="1:45" ht="20.149999999999999" customHeight="1" thickBot="1" x14ac:dyDescent="0.35">
      <c r="A48" s="740"/>
      <c r="B48" s="285"/>
      <c r="C48" s="31"/>
      <c r="D48" s="652"/>
      <c r="E48" s="118"/>
      <c r="F48" s="111"/>
      <c r="G48" s="654"/>
      <c r="H48" s="654"/>
      <c r="I48" s="654"/>
      <c r="J48" s="654"/>
      <c r="K48" s="654"/>
      <c r="L48" s="695"/>
      <c r="M48" s="753"/>
      <c r="N48" s="646"/>
      <c r="O48" s="646"/>
      <c r="P48" s="646"/>
      <c r="Q48" s="646"/>
      <c r="R48" s="646"/>
      <c r="S48" s="646"/>
      <c r="T48" s="646"/>
      <c r="U48" s="646"/>
      <c r="V48" s="646"/>
      <c r="W48" s="647"/>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5"/>
    </row>
    <row r="49" spans="1:45" ht="20.149999999999999" customHeight="1" thickBot="1" x14ac:dyDescent="0.35">
      <c r="A49" s="740"/>
      <c r="B49" s="285"/>
      <c r="C49" s="31"/>
      <c r="D49" s="652"/>
      <c r="E49" s="118"/>
      <c r="F49" s="111"/>
      <c r="G49" s="654"/>
      <c r="H49" s="654"/>
      <c r="I49" s="654"/>
      <c r="J49" s="654"/>
      <c r="K49" s="654"/>
      <c r="L49" s="695"/>
      <c r="M49" s="753"/>
      <c r="N49" s="646"/>
      <c r="O49" s="646"/>
      <c r="P49" s="646"/>
      <c r="Q49" s="646"/>
      <c r="R49" s="646"/>
      <c r="S49" s="646"/>
      <c r="T49" s="646"/>
      <c r="U49" s="646"/>
      <c r="V49" s="646"/>
      <c r="W49" s="647"/>
      <c r="X49" s="285"/>
      <c r="Y49" s="285"/>
      <c r="Z49" s="285"/>
      <c r="AA49" s="285"/>
      <c r="AB49" s="285"/>
      <c r="AC49" s="285"/>
      <c r="AD49" s="285"/>
      <c r="AE49" s="285"/>
      <c r="AF49" s="285"/>
      <c r="AG49" s="285"/>
      <c r="AH49" s="285"/>
      <c r="AI49" s="285"/>
      <c r="AJ49" s="285"/>
      <c r="AK49" s="285"/>
      <c r="AL49" s="285"/>
      <c r="AM49" s="285"/>
      <c r="AN49" s="285"/>
      <c r="AO49" s="285"/>
      <c r="AP49" s="285"/>
      <c r="AQ49" s="285"/>
      <c r="AR49" s="285"/>
      <c r="AS49" s="285"/>
    </row>
    <row r="50" spans="1:45" s="33" customFormat="1" ht="20.149999999999999" customHeight="1" thickBot="1" x14ac:dyDescent="0.35">
      <c r="A50" s="740"/>
      <c r="B50" s="285"/>
      <c r="C50" s="31"/>
      <c r="D50" s="652"/>
      <c r="E50" s="118"/>
      <c r="F50" s="111"/>
      <c r="G50" s="654"/>
      <c r="H50" s="654"/>
      <c r="I50" s="654"/>
      <c r="J50" s="654"/>
      <c r="K50" s="654"/>
      <c r="L50" s="695"/>
      <c r="M50" s="753"/>
      <c r="N50" s="646"/>
      <c r="O50" s="646"/>
      <c r="P50" s="646"/>
      <c r="Q50" s="646"/>
      <c r="R50" s="646"/>
      <c r="S50" s="646"/>
      <c r="T50" s="646"/>
      <c r="U50" s="646"/>
      <c r="V50" s="646"/>
      <c r="W50" s="647"/>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row>
    <row r="51" spans="1:45" s="33" customFormat="1" ht="20.149999999999999" customHeight="1" thickBot="1" x14ac:dyDescent="0.35">
      <c r="A51" s="740"/>
      <c r="B51" s="285"/>
      <c r="C51" s="31"/>
      <c r="D51" s="652"/>
      <c r="E51" s="119"/>
      <c r="F51" s="113"/>
      <c r="G51" s="655"/>
      <c r="H51" s="655"/>
      <c r="I51" s="655"/>
      <c r="J51" s="655"/>
      <c r="K51" s="655"/>
      <c r="L51" s="701"/>
      <c r="M51" s="754"/>
      <c r="N51" s="377"/>
      <c r="O51" s="377"/>
      <c r="P51" s="377"/>
      <c r="Q51" s="377"/>
      <c r="R51" s="377"/>
      <c r="S51" s="377"/>
      <c r="T51" s="377"/>
      <c r="U51" s="377"/>
      <c r="V51" s="377"/>
      <c r="W51" s="378"/>
      <c r="X51" s="285"/>
      <c r="Y51" s="285"/>
      <c r="Z51" s="285"/>
      <c r="AA51" s="285"/>
      <c r="AB51" s="285"/>
      <c r="AC51" s="285"/>
      <c r="AD51" s="285"/>
      <c r="AE51" s="285"/>
      <c r="AF51" s="285"/>
      <c r="AG51" s="285"/>
      <c r="AH51" s="285"/>
      <c r="AI51" s="285"/>
      <c r="AJ51" s="285"/>
      <c r="AK51" s="285"/>
      <c r="AL51" s="285"/>
      <c r="AM51" s="285"/>
      <c r="AN51" s="285"/>
      <c r="AO51" s="285"/>
      <c r="AP51" s="285"/>
      <c r="AQ51" s="285"/>
      <c r="AR51" s="285"/>
      <c r="AS51" s="285"/>
    </row>
    <row r="52" spans="1:45" s="33" customFormat="1" ht="20.149999999999999" customHeight="1" x14ac:dyDescent="0.3">
      <c r="A52" s="740"/>
      <c r="B52" s="285"/>
      <c r="C52" s="31" t="s">
        <v>105</v>
      </c>
      <c r="D52" s="645"/>
      <c r="E52" s="645"/>
      <c r="F52" s="645"/>
      <c r="G52" s="645"/>
      <c r="H52" s="645"/>
      <c r="I52" s="645"/>
      <c r="J52" s="645"/>
      <c r="K52" s="645"/>
      <c r="L52" s="645"/>
      <c r="M52" s="645"/>
      <c r="N52" s="645"/>
      <c r="O52" s="645"/>
      <c r="P52" s="645"/>
      <c r="Q52" s="645"/>
      <c r="R52" s="645"/>
      <c r="S52" s="645"/>
      <c r="T52" s="645"/>
      <c r="U52" s="645"/>
      <c r="V52" s="645"/>
      <c r="W52" s="64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row>
    <row r="53" spans="1:45" s="32" customFormat="1" ht="99.9" customHeight="1" thickBot="1" x14ac:dyDescent="0.35">
      <c r="A53" s="740"/>
      <c r="B53" s="285"/>
      <c r="C53" s="31" t="s">
        <v>105</v>
      </c>
      <c r="D53" s="531" t="str">
        <f>D10</f>
        <v>Taart diagrammen</v>
      </c>
      <c r="E53" s="531"/>
      <c r="F53" s="531"/>
      <c r="G53" s="531"/>
      <c r="H53" s="531"/>
      <c r="I53" s="531"/>
      <c r="J53" s="531"/>
      <c r="K53" s="531"/>
      <c r="L53" s="531"/>
      <c r="M53" s="531"/>
      <c r="N53" s="531"/>
      <c r="O53" s="531"/>
      <c r="P53" s="531"/>
      <c r="Q53" s="531"/>
      <c r="R53" s="531"/>
      <c r="S53" s="531"/>
      <c r="T53" s="531"/>
      <c r="U53" s="531"/>
      <c r="V53" s="531"/>
      <c r="W53" s="531"/>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row>
    <row r="54" spans="1:45" s="33" customFormat="1" ht="20.149999999999999" customHeight="1" x14ac:dyDescent="0.3">
      <c r="A54" s="285"/>
      <c r="B54" s="285"/>
      <c r="C54" s="31"/>
      <c r="D54" s="659" t="str">
        <f>D14</f>
        <v>Uitgaven</v>
      </c>
      <c r="E54" s="660"/>
      <c r="F54" s="663" t="e">
        <f>F14</f>
        <v>#REF!</v>
      </c>
      <c r="G54" s="665" t="str">
        <f>G14</f>
        <v>t/m</v>
      </c>
      <c r="H54" s="665"/>
      <c r="I54" s="663" t="e">
        <f>I14</f>
        <v>#REF!</v>
      </c>
      <c r="J54" s="660"/>
      <c r="K54" s="660"/>
      <c r="L54" s="694"/>
      <c r="M54" s="757"/>
      <c r="N54" s="669" t="str">
        <f>N14</f>
        <v>Budgetten</v>
      </c>
      <c r="O54" s="774"/>
      <c r="P54" s="696" t="e">
        <f ca="1">'Komend jaar'!R18</f>
        <v>#VALUE!</v>
      </c>
      <c r="Q54" s="696" t="e">
        <f ca="1">'Komend jaar'!S18</f>
        <v>#VALUE!</v>
      </c>
      <c r="R54" s="696" t="e">
        <f ca="1">'Komend jaar'!T18</f>
        <v>#VALUE!</v>
      </c>
      <c r="S54" s="669" t="str">
        <f>S14</f>
        <v>Werkelijk</v>
      </c>
      <c r="T54" s="669"/>
      <c r="U54" s="669"/>
      <c r="V54" s="669"/>
      <c r="W54" s="670"/>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row>
    <row r="55" spans="1:45" s="33" customFormat="1" ht="20.149999999999999" customHeight="1" x14ac:dyDescent="0.3">
      <c r="A55" s="285"/>
      <c r="B55" s="285"/>
      <c r="C55" s="31"/>
      <c r="D55" s="661"/>
      <c r="E55" s="662"/>
      <c r="F55" s="664"/>
      <c r="G55" s="666"/>
      <c r="H55" s="666"/>
      <c r="I55" s="664"/>
      <c r="J55" s="662"/>
      <c r="K55" s="662"/>
      <c r="L55" s="695"/>
      <c r="M55" s="707"/>
      <c r="N55" s="648"/>
      <c r="O55" s="648"/>
      <c r="P55" s="697"/>
      <c r="Q55" s="697"/>
      <c r="R55" s="697"/>
      <c r="S55" s="671"/>
      <c r="T55" s="671"/>
      <c r="U55" s="671"/>
      <c r="V55" s="671"/>
      <c r="W55" s="672"/>
      <c r="X55" s="285"/>
      <c r="Y55" s="285"/>
      <c r="Z55" s="285"/>
      <c r="AA55" s="285"/>
      <c r="AB55" s="285"/>
      <c r="AC55" s="285"/>
      <c r="AD55" s="285"/>
      <c r="AE55" s="285"/>
      <c r="AF55" s="285"/>
      <c r="AG55" s="285"/>
      <c r="AH55" s="285"/>
      <c r="AI55" s="285"/>
      <c r="AJ55" s="285"/>
      <c r="AK55" s="285"/>
      <c r="AL55" s="285"/>
      <c r="AM55" s="285"/>
      <c r="AN55" s="285"/>
      <c r="AO55" s="285"/>
      <c r="AP55" s="285"/>
      <c r="AQ55" s="285"/>
      <c r="AR55" s="285"/>
      <c r="AS55" s="285"/>
    </row>
    <row r="56" spans="1:45" s="33" customFormat="1" ht="20.149999999999999" customHeight="1" thickBot="1" x14ac:dyDescent="0.35">
      <c r="A56" s="285"/>
      <c r="B56" s="285"/>
      <c r="C56" s="31"/>
      <c r="D56" s="651"/>
      <c r="E56" s="114"/>
      <c r="F56" s="115"/>
      <c r="G56" s="653"/>
      <c r="H56" s="653"/>
      <c r="I56" s="653"/>
      <c r="J56" s="653"/>
      <c r="K56" s="653"/>
      <c r="L56" s="700"/>
      <c r="M56" s="706"/>
      <c r="N56" s="687"/>
      <c r="O56" s="648"/>
      <c r="P56" s="648"/>
      <c r="Q56" s="687"/>
      <c r="R56" s="648"/>
      <c r="S56" s="687"/>
      <c r="T56" s="648"/>
      <c r="U56" s="648"/>
      <c r="V56" s="687"/>
      <c r="W56" s="658"/>
      <c r="X56" s="285"/>
      <c r="Y56" s="285"/>
      <c r="Z56" s="285"/>
      <c r="AA56" s="285"/>
      <c r="AB56" s="285"/>
      <c r="AC56" s="285"/>
      <c r="AD56" s="285"/>
      <c r="AE56" s="285"/>
      <c r="AF56" s="285"/>
      <c r="AG56" s="285"/>
      <c r="AH56" s="285"/>
      <c r="AI56" s="285"/>
      <c r="AJ56" s="285"/>
      <c r="AK56" s="285"/>
      <c r="AL56" s="285"/>
      <c r="AM56" s="285"/>
      <c r="AN56" s="285"/>
      <c r="AO56" s="285"/>
      <c r="AP56" s="285"/>
      <c r="AQ56" s="285"/>
      <c r="AR56" s="285"/>
      <c r="AS56" s="285"/>
    </row>
    <row r="57" spans="1:45" s="33" customFormat="1" ht="20.149999999999999" customHeight="1" thickBot="1" x14ac:dyDescent="0.35">
      <c r="A57" s="285"/>
      <c r="B57" s="285"/>
      <c r="C57" s="31"/>
      <c r="D57" s="652"/>
      <c r="E57" s="114"/>
      <c r="F57" s="116"/>
      <c r="G57" s="653"/>
      <c r="H57" s="653"/>
      <c r="I57" s="653"/>
      <c r="J57" s="653"/>
      <c r="K57" s="653"/>
      <c r="L57" s="695"/>
      <c r="M57" s="707"/>
      <c r="N57" s="649"/>
      <c r="O57" s="649"/>
      <c r="P57" s="649"/>
      <c r="Q57" s="687">
        <f>SUM('Komend jaar'!R171:T171)</f>
        <v>0</v>
      </c>
      <c r="R57" s="648"/>
      <c r="S57" s="649"/>
      <c r="T57" s="649"/>
      <c r="U57" s="649"/>
      <c r="V57" s="687" t="e">
        <f>SUM(#REF!,#REF!,#REF!)</f>
        <v>#REF!</v>
      </c>
      <c r="W57" s="658"/>
      <c r="X57" s="285"/>
      <c r="Y57" s="285"/>
      <c r="Z57" s="285"/>
      <c r="AA57" s="285"/>
      <c r="AB57" s="285"/>
      <c r="AC57" s="285"/>
      <c r="AD57" s="285"/>
      <c r="AE57" s="285"/>
      <c r="AF57" s="285"/>
      <c r="AG57" s="285"/>
      <c r="AH57" s="285"/>
      <c r="AI57" s="285"/>
      <c r="AJ57" s="285"/>
      <c r="AK57" s="285"/>
      <c r="AL57" s="285"/>
      <c r="AM57" s="285"/>
      <c r="AN57" s="285"/>
      <c r="AO57" s="285"/>
      <c r="AP57" s="285"/>
      <c r="AQ57" s="285"/>
      <c r="AR57" s="285"/>
      <c r="AS57" s="285"/>
    </row>
    <row r="58" spans="1:45" s="33" customFormat="1" ht="20.149999999999999" customHeight="1" thickBot="1" x14ac:dyDescent="0.35">
      <c r="A58" s="285"/>
      <c r="B58" s="285"/>
      <c r="C58" s="31"/>
      <c r="D58" s="652"/>
      <c r="E58" s="114"/>
      <c r="F58" s="116"/>
      <c r="G58" s="653"/>
      <c r="H58" s="653"/>
      <c r="I58" s="653"/>
      <c r="J58" s="653"/>
      <c r="K58" s="653"/>
      <c r="L58" s="695"/>
      <c r="M58" s="707"/>
      <c r="N58" s="649"/>
      <c r="O58" s="649"/>
      <c r="P58" s="649"/>
      <c r="Q58" s="687">
        <f>SUM('Komend jaar'!R172:T172)</f>
        <v>0</v>
      </c>
      <c r="R58" s="648"/>
      <c r="S58" s="649"/>
      <c r="T58" s="649"/>
      <c r="U58" s="649"/>
      <c r="V58" s="687" t="e">
        <f>SUM(#REF!,#REF!,#REF!)</f>
        <v>#REF!</v>
      </c>
      <c r="W58" s="658"/>
      <c r="X58" s="285"/>
      <c r="Y58" s="285"/>
      <c r="Z58" s="285"/>
      <c r="AA58" s="285"/>
      <c r="AB58" s="285"/>
      <c r="AC58" s="285"/>
      <c r="AD58" s="285"/>
      <c r="AE58" s="285"/>
      <c r="AF58" s="285"/>
      <c r="AG58" s="285"/>
      <c r="AH58" s="285"/>
      <c r="AI58" s="285"/>
      <c r="AJ58" s="285"/>
      <c r="AK58" s="285"/>
      <c r="AL58" s="285"/>
      <c r="AM58" s="285"/>
      <c r="AN58" s="285"/>
      <c r="AO58" s="285"/>
      <c r="AP58" s="285"/>
      <c r="AQ58" s="285"/>
      <c r="AR58" s="285"/>
      <c r="AS58" s="285"/>
    </row>
    <row r="59" spans="1:45" s="33" customFormat="1" ht="20.149999999999999" customHeight="1" thickBot="1" x14ac:dyDescent="0.35">
      <c r="A59" s="285"/>
      <c r="B59" s="285"/>
      <c r="C59" s="31"/>
      <c r="D59" s="652"/>
      <c r="E59" s="114"/>
      <c r="F59" s="116"/>
      <c r="G59" s="653"/>
      <c r="H59" s="653"/>
      <c r="I59" s="653"/>
      <c r="J59" s="653"/>
      <c r="K59" s="653"/>
      <c r="L59" s="695"/>
      <c r="M59" s="707"/>
      <c r="N59" s="649"/>
      <c r="O59" s="649"/>
      <c r="P59" s="649"/>
      <c r="Q59" s="687">
        <f>SUM('Komend jaar'!R173:T173)</f>
        <v>0</v>
      </c>
      <c r="R59" s="648"/>
      <c r="S59" s="649"/>
      <c r="T59" s="649"/>
      <c r="U59" s="649"/>
      <c r="V59" s="687" t="e">
        <f>SUM(#REF!,#REF!,#REF!)</f>
        <v>#REF!</v>
      </c>
      <c r="W59" s="658"/>
      <c r="X59" s="285"/>
      <c r="Y59" s="285"/>
      <c r="Z59" s="285"/>
      <c r="AA59" s="285"/>
      <c r="AB59" s="285"/>
      <c r="AC59" s="285"/>
      <c r="AD59" s="285"/>
      <c r="AE59" s="285"/>
      <c r="AF59" s="285"/>
      <c r="AG59" s="285"/>
      <c r="AH59" s="285"/>
      <c r="AI59" s="285"/>
      <c r="AJ59" s="285"/>
      <c r="AK59" s="285"/>
      <c r="AL59" s="285"/>
      <c r="AM59" s="285"/>
      <c r="AN59" s="285"/>
      <c r="AO59" s="285"/>
      <c r="AP59" s="285"/>
      <c r="AQ59" s="285"/>
      <c r="AR59" s="285"/>
      <c r="AS59" s="285"/>
    </row>
    <row r="60" spans="1:45" s="33" customFormat="1" ht="20.149999999999999" customHeight="1" thickBot="1" x14ac:dyDescent="0.35">
      <c r="A60" s="285"/>
      <c r="B60" s="285"/>
      <c r="C60" s="31"/>
      <c r="D60" s="652"/>
      <c r="E60" s="114"/>
      <c r="F60" s="116"/>
      <c r="G60" s="653"/>
      <c r="H60" s="653"/>
      <c r="I60" s="653"/>
      <c r="J60" s="653"/>
      <c r="K60" s="653"/>
      <c r="L60" s="695"/>
      <c r="M60" s="707"/>
      <c r="N60" s="649"/>
      <c r="O60" s="649"/>
      <c r="P60" s="649"/>
      <c r="Q60" s="687">
        <f>SUM('Komend jaar'!R174:T174)</f>
        <v>0</v>
      </c>
      <c r="R60" s="648"/>
      <c r="S60" s="649"/>
      <c r="T60" s="649"/>
      <c r="U60" s="649"/>
      <c r="V60" s="687" t="e">
        <f>SUM(#REF!,#REF!,#REF!)</f>
        <v>#REF!</v>
      </c>
      <c r="W60" s="658"/>
      <c r="X60" s="285"/>
      <c r="Y60" s="285"/>
      <c r="Z60" s="285"/>
      <c r="AA60" s="285"/>
      <c r="AB60" s="285"/>
      <c r="AC60" s="285"/>
      <c r="AD60" s="285"/>
      <c r="AE60" s="285"/>
      <c r="AF60" s="285"/>
      <c r="AG60" s="285"/>
      <c r="AH60" s="285"/>
      <c r="AI60" s="285"/>
      <c r="AJ60" s="285"/>
      <c r="AK60" s="285"/>
      <c r="AL60" s="285"/>
      <c r="AM60" s="285"/>
      <c r="AN60" s="285"/>
      <c r="AO60" s="285"/>
      <c r="AP60" s="285"/>
      <c r="AQ60" s="285"/>
      <c r="AR60" s="285"/>
      <c r="AS60" s="285"/>
    </row>
    <row r="61" spans="1:45" s="33" customFormat="1" ht="20.149999999999999" customHeight="1" thickBot="1" x14ac:dyDescent="0.35">
      <c r="A61" s="285"/>
      <c r="B61" s="285"/>
      <c r="C61" s="31"/>
      <c r="D61" s="652"/>
      <c r="E61" s="114"/>
      <c r="F61" s="116"/>
      <c r="G61" s="653"/>
      <c r="H61" s="653"/>
      <c r="I61" s="653"/>
      <c r="J61" s="653"/>
      <c r="K61" s="653"/>
      <c r="L61" s="695"/>
      <c r="M61" s="707"/>
      <c r="N61" s="649"/>
      <c r="O61" s="649"/>
      <c r="P61" s="649"/>
      <c r="Q61" s="687">
        <f>SUM('Komend jaar'!R175:T175)</f>
        <v>0</v>
      </c>
      <c r="R61" s="648"/>
      <c r="S61" s="649"/>
      <c r="T61" s="649"/>
      <c r="U61" s="649"/>
      <c r="V61" s="687" t="e">
        <f>SUM(#REF!,#REF!,#REF!)</f>
        <v>#REF!</v>
      </c>
      <c r="W61" s="658"/>
      <c r="X61" s="285"/>
      <c r="Y61" s="285"/>
      <c r="Z61" s="285"/>
      <c r="AA61" s="285"/>
      <c r="AB61" s="285"/>
      <c r="AC61" s="285"/>
      <c r="AD61" s="285"/>
      <c r="AE61" s="285"/>
      <c r="AF61" s="285"/>
      <c r="AG61" s="285"/>
      <c r="AH61" s="285"/>
      <c r="AI61" s="285"/>
      <c r="AJ61" s="285"/>
      <c r="AK61" s="285"/>
      <c r="AL61" s="285"/>
      <c r="AM61" s="285"/>
      <c r="AN61" s="285"/>
      <c r="AO61" s="285"/>
      <c r="AP61" s="285"/>
      <c r="AQ61" s="285"/>
      <c r="AR61" s="285"/>
      <c r="AS61" s="285"/>
    </row>
    <row r="62" spans="1:45" s="33" customFormat="1" ht="20.149999999999999" customHeight="1" thickBot="1" x14ac:dyDescent="0.35">
      <c r="A62" s="285"/>
      <c r="B62" s="285"/>
      <c r="C62" s="31"/>
      <c r="D62" s="652"/>
      <c r="E62" s="114"/>
      <c r="F62" s="116"/>
      <c r="G62" s="654"/>
      <c r="H62" s="654"/>
      <c r="I62" s="654"/>
      <c r="J62" s="654"/>
      <c r="K62" s="654"/>
      <c r="L62" s="695"/>
      <c r="M62" s="707"/>
      <c r="N62" s="649"/>
      <c r="O62" s="649"/>
      <c r="P62" s="649"/>
      <c r="Q62" s="687">
        <f>SUM('Komend jaar'!R176:T176)</f>
        <v>0</v>
      </c>
      <c r="R62" s="648"/>
      <c r="S62" s="649"/>
      <c r="T62" s="649"/>
      <c r="U62" s="649"/>
      <c r="V62" s="687" t="e">
        <f>SUM(#REF!,#REF!,#REF!)</f>
        <v>#REF!</v>
      </c>
      <c r="W62" s="658"/>
      <c r="X62" s="285"/>
      <c r="Y62" s="285"/>
      <c r="Z62" s="285"/>
      <c r="AA62" s="285"/>
      <c r="AB62" s="285"/>
      <c r="AC62" s="285"/>
      <c r="AD62" s="285"/>
      <c r="AE62" s="285"/>
      <c r="AF62" s="285"/>
      <c r="AG62" s="285"/>
      <c r="AH62" s="285"/>
      <c r="AI62" s="285"/>
      <c r="AJ62" s="285"/>
      <c r="AK62" s="285"/>
      <c r="AL62" s="285"/>
      <c r="AM62" s="285"/>
      <c r="AN62" s="285"/>
      <c r="AO62" s="285"/>
      <c r="AP62" s="285"/>
      <c r="AQ62" s="285"/>
      <c r="AR62" s="285"/>
      <c r="AS62" s="285"/>
    </row>
    <row r="63" spans="1:45" s="33" customFormat="1" ht="20.149999999999999" customHeight="1" thickBot="1" x14ac:dyDescent="0.35">
      <c r="A63" s="285"/>
      <c r="B63" s="285"/>
      <c r="C63" s="31"/>
      <c r="D63" s="652"/>
      <c r="E63" s="114"/>
      <c r="F63" s="116"/>
      <c r="G63" s="654"/>
      <c r="H63" s="654"/>
      <c r="I63" s="654"/>
      <c r="J63" s="654"/>
      <c r="K63" s="654"/>
      <c r="L63" s="695"/>
      <c r="M63" s="707"/>
      <c r="N63" s="649"/>
      <c r="O63" s="649"/>
      <c r="P63" s="649"/>
      <c r="Q63" s="687">
        <f>SUM('Komend jaar'!R177:T177)</f>
        <v>0</v>
      </c>
      <c r="R63" s="648"/>
      <c r="S63" s="649"/>
      <c r="T63" s="649"/>
      <c r="U63" s="649"/>
      <c r="V63" s="687" t="e">
        <f>SUM(#REF!,#REF!,#REF!)</f>
        <v>#REF!</v>
      </c>
      <c r="W63" s="658"/>
      <c r="X63" s="285"/>
      <c r="Y63" s="285"/>
      <c r="Z63" s="285"/>
      <c r="AA63" s="285"/>
      <c r="AB63" s="285"/>
      <c r="AC63" s="285"/>
      <c r="AD63" s="285"/>
      <c r="AE63" s="285"/>
      <c r="AF63" s="285"/>
      <c r="AG63" s="285"/>
      <c r="AH63" s="285"/>
      <c r="AI63" s="285"/>
      <c r="AJ63" s="285"/>
      <c r="AK63" s="285"/>
      <c r="AL63" s="285"/>
      <c r="AM63" s="285"/>
      <c r="AN63" s="285"/>
      <c r="AO63" s="285"/>
      <c r="AP63" s="285"/>
      <c r="AQ63" s="285"/>
      <c r="AR63" s="285"/>
      <c r="AS63" s="285"/>
    </row>
    <row r="64" spans="1:45" s="33" customFormat="1" ht="20.149999999999999" customHeight="1" thickBot="1" x14ac:dyDescent="0.35">
      <c r="A64" s="285"/>
      <c r="B64" s="285"/>
      <c r="C64" s="31"/>
      <c r="D64" s="652"/>
      <c r="E64" s="114"/>
      <c r="F64" s="116"/>
      <c r="G64" s="654"/>
      <c r="H64" s="654"/>
      <c r="I64" s="654"/>
      <c r="J64" s="654"/>
      <c r="K64" s="654"/>
      <c r="L64" s="695"/>
      <c r="M64" s="707"/>
      <c r="N64" s="649"/>
      <c r="O64" s="649"/>
      <c r="P64" s="649"/>
      <c r="Q64" s="687">
        <f>SUM('Komend jaar'!R178:T178)</f>
        <v>0</v>
      </c>
      <c r="R64" s="648"/>
      <c r="S64" s="649"/>
      <c r="T64" s="649"/>
      <c r="U64" s="649"/>
      <c r="V64" s="687" t="e">
        <f>SUM(#REF!,#REF!,#REF!)</f>
        <v>#REF!</v>
      </c>
      <c r="W64" s="658"/>
      <c r="X64" s="285"/>
      <c r="Y64" s="285"/>
      <c r="Z64" s="285"/>
      <c r="AA64" s="285"/>
      <c r="AB64" s="285"/>
      <c r="AC64" s="285"/>
      <c r="AD64" s="285"/>
      <c r="AE64" s="285"/>
      <c r="AF64" s="285"/>
      <c r="AG64" s="285"/>
      <c r="AH64" s="285"/>
      <c r="AI64" s="285"/>
      <c r="AJ64" s="285"/>
      <c r="AK64" s="285"/>
      <c r="AL64" s="285"/>
      <c r="AM64" s="285"/>
      <c r="AN64" s="285"/>
      <c r="AO64" s="285"/>
      <c r="AP64" s="285"/>
      <c r="AQ64" s="285"/>
      <c r="AR64" s="285"/>
      <c r="AS64" s="285"/>
    </row>
    <row r="65" spans="1:45" s="33" customFormat="1" ht="20.149999999999999" customHeight="1" thickBot="1" x14ac:dyDescent="0.35">
      <c r="A65" s="285"/>
      <c r="B65" s="285"/>
      <c r="C65" s="31"/>
      <c r="D65" s="652"/>
      <c r="E65" s="118"/>
      <c r="F65" s="111"/>
      <c r="G65" s="654"/>
      <c r="H65" s="654"/>
      <c r="I65" s="654"/>
      <c r="J65" s="654"/>
      <c r="K65" s="654"/>
      <c r="L65" s="695"/>
      <c r="M65" s="707"/>
      <c r="N65" s="648"/>
      <c r="O65" s="648"/>
      <c r="P65" s="648"/>
      <c r="Q65" s="648"/>
      <c r="R65" s="648"/>
      <c r="S65" s="648"/>
      <c r="T65" s="648"/>
      <c r="U65" s="648"/>
      <c r="V65" s="687"/>
      <c r="W65" s="658"/>
      <c r="X65" s="285"/>
      <c r="Y65" s="285"/>
      <c r="Z65" s="285"/>
      <c r="AA65" s="285"/>
      <c r="AB65" s="285"/>
      <c r="AC65" s="285"/>
      <c r="AD65" s="285"/>
      <c r="AE65" s="285"/>
      <c r="AF65" s="285"/>
      <c r="AG65" s="285"/>
      <c r="AH65" s="285"/>
      <c r="AI65" s="285"/>
      <c r="AJ65" s="285"/>
      <c r="AK65" s="285"/>
      <c r="AL65" s="285"/>
      <c r="AM65" s="285"/>
      <c r="AN65" s="285"/>
      <c r="AO65" s="285"/>
      <c r="AP65" s="285"/>
      <c r="AQ65" s="285"/>
      <c r="AR65" s="285"/>
      <c r="AS65" s="285"/>
    </row>
    <row r="66" spans="1:45" s="33" customFormat="1" ht="20.149999999999999" customHeight="1" thickBot="1" x14ac:dyDescent="0.35">
      <c r="A66" s="285"/>
      <c r="B66" s="285"/>
      <c r="C66" s="31"/>
      <c r="D66" s="652"/>
      <c r="E66" s="118"/>
      <c r="F66" s="111"/>
      <c r="G66" s="654"/>
      <c r="H66" s="654"/>
      <c r="I66" s="654"/>
      <c r="J66" s="654"/>
      <c r="K66" s="654"/>
      <c r="L66" s="695"/>
      <c r="M66" s="707"/>
      <c r="N66" s="648"/>
      <c r="O66" s="648"/>
      <c r="P66" s="648"/>
      <c r="Q66" s="648"/>
      <c r="R66" s="648"/>
      <c r="S66" s="648"/>
      <c r="T66" s="648"/>
      <c r="U66" s="648"/>
      <c r="V66" s="648"/>
      <c r="W66" s="658"/>
      <c r="X66" s="285"/>
      <c r="Y66" s="285"/>
      <c r="Z66" s="285"/>
      <c r="AA66" s="285"/>
      <c r="AB66" s="285"/>
      <c r="AC66" s="285"/>
      <c r="AD66" s="285"/>
      <c r="AE66" s="285"/>
      <c r="AF66" s="285"/>
      <c r="AG66" s="285"/>
      <c r="AH66" s="285"/>
      <c r="AI66" s="285"/>
      <c r="AJ66" s="285"/>
      <c r="AK66" s="285"/>
      <c r="AL66" s="285"/>
      <c r="AM66" s="285"/>
      <c r="AN66" s="285"/>
      <c r="AO66" s="285"/>
      <c r="AP66" s="285"/>
      <c r="AQ66" s="285"/>
      <c r="AR66" s="285"/>
      <c r="AS66" s="285"/>
    </row>
    <row r="67" spans="1:45" s="33" customFormat="1" ht="20.149999999999999" customHeight="1" thickBot="1" x14ac:dyDescent="0.35">
      <c r="A67" s="285"/>
      <c r="B67" s="483"/>
      <c r="C67" s="31"/>
      <c r="D67" s="652"/>
      <c r="E67" s="118"/>
      <c r="F67" s="111"/>
      <c r="G67" s="654"/>
      <c r="H67" s="654"/>
      <c r="I67" s="654"/>
      <c r="J67" s="654"/>
      <c r="K67" s="654"/>
      <c r="L67" s="695"/>
      <c r="M67" s="707"/>
      <c r="N67" s="648"/>
      <c r="O67" s="648"/>
      <c r="P67" s="648"/>
      <c r="Q67" s="648"/>
      <c r="R67" s="648"/>
      <c r="S67" s="648"/>
      <c r="T67" s="648"/>
      <c r="U67" s="648"/>
      <c r="V67" s="648"/>
      <c r="W67" s="658"/>
      <c r="X67" s="285"/>
      <c r="Y67" s="285"/>
      <c r="Z67" s="285"/>
      <c r="AA67" s="285"/>
      <c r="AB67" s="285"/>
      <c r="AC67" s="285"/>
      <c r="AD67" s="285"/>
      <c r="AE67" s="285"/>
      <c r="AF67" s="285"/>
      <c r="AG67" s="285"/>
      <c r="AH67" s="285"/>
      <c r="AI67" s="285"/>
      <c r="AJ67" s="285"/>
      <c r="AK67" s="285"/>
      <c r="AL67" s="285"/>
      <c r="AM67" s="285"/>
      <c r="AN67" s="285"/>
      <c r="AO67" s="285"/>
      <c r="AP67" s="285"/>
      <c r="AQ67" s="285"/>
      <c r="AR67" s="285"/>
      <c r="AS67" s="285"/>
    </row>
    <row r="68" spans="1:45" ht="20.149999999999999" customHeight="1" thickBot="1" x14ac:dyDescent="0.35">
      <c r="A68" s="285"/>
      <c r="B68" s="483"/>
      <c r="C68" s="31"/>
      <c r="D68" s="652"/>
      <c r="E68" s="118"/>
      <c r="F68" s="111"/>
      <c r="G68" s="654"/>
      <c r="H68" s="654"/>
      <c r="I68" s="654"/>
      <c r="J68" s="654"/>
      <c r="K68" s="654"/>
      <c r="L68" s="695"/>
      <c r="M68" s="707"/>
      <c r="N68" s="648"/>
      <c r="O68" s="648"/>
      <c r="P68" s="648"/>
      <c r="Q68" s="648"/>
      <c r="R68" s="648"/>
      <c r="S68" s="648"/>
      <c r="T68" s="648"/>
      <c r="U68" s="648"/>
      <c r="V68" s="648"/>
      <c r="W68" s="658"/>
      <c r="X68" s="285"/>
      <c r="Y68" s="285"/>
      <c r="Z68" s="285"/>
      <c r="AA68" s="285"/>
      <c r="AB68" s="285"/>
      <c r="AC68" s="285"/>
      <c r="AD68" s="285"/>
      <c r="AE68" s="285"/>
      <c r="AF68" s="285"/>
      <c r="AG68" s="285"/>
      <c r="AH68" s="285"/>
      <c r="AI68" s="285"/>
      <c r="AJ68" s="285"/>
      <c r="AK68" s="285"/>
      <c r="AL68" s="285"/>
      <c r="AM68" s="285"/>
      <c r="AN68" s="285"/>
      <c r="AO68" s="285"/>
      <c r="AP68" s="285"/>
      <c r="AQ68" s="285"/>
      <c r="AR68" s="285"/>
      <c r="AS68" s="285"/>
    </row>
    <row r="69" spans="1:45" ht="20.149999999999999" customHeight="1" thickBot="1" x14ac:dyDescent="0.35">
      <c r="A69" s="285"/>
      <c r="B69" s="483"/>
      <c r="C69" s="31"/>
      <c r="D69" s="652"/>
      <c r="E69" s="118"/>
      <c r="F69" s="111"/>
      <c r="G69" s="654"/>
      <c r="H69" s="654"/>
      <c r="I69" s="654"/>
      <c r="J69" s="654"/>
      <c r="K69" s="654"/>
      <c r="L69" s="695"/>
      <c r="M69" s="707"/>
      <c r="N69" s="648"/>
      <c r="O69" s="648"/>
      <c r="P69" s="648"/>
      <c r="Q69" s="648"/>
      <c r="R69" s="648"/>
      <c r="S69" s="648"/>
      <c r="T69" s="648"/>
      <c r="U69" s="648"/>
      <c r="V69" s="648"/>
      <c r="W69" s="658"/>
      <c r="X69" s="285"/>
      <c r="Y69" s="285"/>
      <c r="Z69" s="285"/>
      <c r="AA69" s="285"/>
      <c r="AB69" s="285"/>
      <c r="AC69" s="285"/>
      <c r="AD69" s="285"/>
      <c r="AE69" s="285"/>
      <c r="AF69" s="285"/>
      <c r="AG69" s="285"/>
      <c r="AH69" s="285"/>
      <c r="AI69" s="285"/>
      <c r="AJ69" s="285"/>
      <c r="AK69" s="285"/>
      <c r="AL69" s="285"/>
      <c r="AM69" s="285"/>
      <c r="AN69" s="285"/>
      <c r="AO69" s="285"/>
      <c r="AP69" s="285"/>
      <c r="AQ69" s="285"/>
      <c r="AR69" s="285"/>
      <c r="AS69" s="285"/>
    </row>
    <row r="70" spans="1:45" ht="20.149999999999999" customHeight="1" thickBot="1" x14ac:dyDescent="0.35">
      <c r="A70" s="285"/>
      <c r="B70" s="483"/>
      <c r="C70" s="31"/>
      <c r="D70" s="652"/>
      <c r="E70" s="118"/>
      <c r="F70" s="111"/>
      <c r="G70" s="654"/>
      <c r="H70" s="654"/>
      <c r="I70" s="654"/>
      <c r="J70" s="654"/>
      <c r="K70" s="654"/>
      <c r="L70" s="695"/>
      <c r="M70" s="707"/>
      <c r="N70" s="648"/>
      <c r="O70" s="648"/>
      <c r="P70" s="648"/>
      <c r="Q70" s="648"/>
      <c r="R70" s="648"/>
      <c r="S70" s="648"/>
      <c r="T70" s="648"/>
      <c r="U70" s="648"/>
      <c r="V70" s="648"/>
      <c r="W70" s="658"/>
      <c r="X70" s="285"/>
      <c r="Y70" s="285"/>
      <c r="Z70" s="285"/>
      <c r="AA70" s="285"/>
      <c r="AB70" s="285"/>
      <c r="AC70" s="285"/>
      <c r="AD70" s="285"/>
      <c r="AE70" s="285"/>
      <c r="AF70" s="285"/>
      <c r="AG70" s="285"/>
      <c r="AH70" s="285"/>
      <c r="AI70" s="285"/>
      <c r="AJ70" s="285"/>
      <c r="AK70" s="285"/>
      <c r="AL70" s="285"/>
      <c r="AM70" s="285"/>
      <c r="AN70" s="285"/>
      <c r="AO70" s="285"/>
      <c r="AP70" s="285"/>
      <c r="AQ70" s="285"/>
      <c r="AR70" s="285"/>
      <c r="AS70" s="285"/>
    </row>
    <row r="71" spans="1:45" s="33" customFormat="1" ht="20.149999999999999" customHeight="1" thickBot="1" x14ac:dyDescent="0.35">
      <c r="A71" s="285"/>
      <c r="B71" s="483"/>
      <c r="C71" s="31"/>
      <c r="D71" s="652"/>
      <c r="E71" s="118"/>
      <c r="F71" s="111"/>
      <c r="G71" s="654"/>
      <c r="H71" s="654"/>
      <c r="I71" s="654"/>
      <c r="J71" s="654"/>
      <c r="K71" s="654"/>
      <c r="L71" s="695"/>
      <c r="M71" s="707"/>
      <c r="N71" s="648"/>
      <c r="O71" s="648"/>
      <c r="P71" s="648"/>
      <c r="Q71" s="648"/>
      <c r="R71" s="648"/>
      <c r="S71" s="648"/>
      <c r="T71" s="648"/>
      <c r="U71" s="648"/>
      <c r="V71" s="648"/>
      <c r="W71" s="658"/>
      <c r="X71" s="285"/>
      <c r="Y71" s="285"/>
      <c r="Z71" s="285"/>
      <c r="AA71" s="285"/>
      <c r="AB71" s="285"/>
      <c r="AC71" s="285"/>
      <c r="AD71" s="285"/>
      <c r="AE71" s="285"/>
      <c r="AF71" s="285"/>
      <c r="AG71" s="285"/>
      <c r="AH71" s="285"/>
      <c r="AI71" s="285"/>
      <c r="AJ71" s="285"/>
      <c r="AK71" s="285"/>
      <c r="AL71" s="285"/>
      <c r="AM71" s="285"/>
      <c r="AN71" s="285"/>
      <c r="AO71" s="285"/>
      <c r="AP71" s="285"/>
      <c r="AQ71" s="285"/>
      <c r="AR71" s="285"/>
      <c r="AS71" s="285"/>
    </row>
    <row r="72" spans="1:45" s="33" customFormat="1" ht="20.149999999999999" customHeight="1" thickBot="1" x14ac:dyDescent="0.35">
      <c r="A72" s="285"/>
      <c r="B72" s="483"/>
      <c r="C72" s="31"/>
      <c r="D72" s="652"/>
      <c r="E72" s="119"/>
      <c r="F72" s="113"/>
      <c r="G72" s="655"/>
      <c r="H72" s="655"/>
      <c r="I72" s="655"/>
      <c r="J72" s="655"/>
      <c r="K72" s="655"/>
      <c r="L72" s="701"/>
      <c r="M72" s="708"/>
      <c r="N72" s="673"/>
      <c r="O72" s="673"/>
      <c r="P72" s="673"/>
      <c r="Q72" s="673"/>
      <c r="R72" s="673"/>
      <c r="S72" s="673"/>
      <c r="T72" s="673"/>
      <c r="U72" s="673"/>
      <c r="V72" s="673"/>
      <c r="W72" s="690"/>
      <c r="X72" s="285"/>
      <c r="Y72" s="285"/>
      <c r="Z72" s="285"/>
      <c r="AA72" s="285"/>
      <c r="AB72" s="285"/>
      <c r="AC72" s="285"/>
      <c r="AD72" s="285"/>
      <c r="AE72" s="285"/>
      <c r="AF72" s="285"/>
      <c r="AG72" s="285"/>
      <c r="AH72" s="285"/>
      <c r="AI72" s="285"/>
      <c r="AJ72" s="285"/>
      <c r="AK72" s="285"/>
      <c r="AL72" s="285"/>
      <c r="AM72" s="285"/>
      <c r="AN72" s="285"/>
      <c r="AO72" s="285"/>
      <c r="AP72" s="285"/>
      <c r="AQ72" s="285"/>
      <c r="AR72" s="285"/>
      <c r="AS72" s="285"/>
    </row>
    <row r="73" spans="1:45" s="33" customFormat="1" ht="20.149999999999999" customHeight="1" x14ac:dyDescent="0.3">
      <c r="A73" s="285"/>
      <c r="B73" s="483"/>
      <c r="C73" s="31"/>
      <c r="D73" s="659" t="str">
        <f>D54</f>
        <v>Uitgaven</v>
      </c>
      <c r="E73" s="660"/>
      <c r="F73" s="663" t="e">
        <f>F14</f>
        <v>#REF!</v>
      </c>
      <c r="G73" s="665" t="str">
        <f>G14</f>
        <v>t/m</v>
      </c>
      <c r="H73" s="665"/>
      <c r="I73" s="663" t="e">
        <f>I14</f>
        <v>#REF!</v>
      </c>
      <c r="J73" s="660"/>
      <c r="K73" s="660"/>
      <c r="L73" s="694"/>
      <c r="M73" s="692"/>
      <c r="N73" s="704" t="str">
        <f>N14</f>
        <v>Budgetten</v>
      </c>
      <c r="O73" s="705"/>
      <c r="P73" s="698" t="e">
        <f ca="1">'Komend jaar'!U18</f>
        <v>#VALUE!</v>
      </c>
      <c r="Q73" s="698" t="e">
        <f ca="1">'Komend jaar'!V18</f>
        <v>#VALUE!</v>
      </c>
      <c r="R73" s="698" t="e">
        <f ca="1">'Komend jaar'!W18</f>
        <v>#VALUE!</v>
      </c>
      <c r="S73" s="704" t="str">
        <f>S14</f>
        <v>Werkelijk</v>
      </c>
      <c r="T73" s="704"/>
      <c r="U73" s="704"/>
      <c r="V73" s="704"/>
      <c r="W73" s="709"/>
      <c r="X73" s="285"/>
      <c r="Y73" s="285"/>
      <c r="Z73" s="285"/>
      <c r="AA73" s="285"/>
      <c r="AB73" s="285"/>
      <c r="AC73" s="285"/>
      <c r="AD73" s="285"/>
      <c r="AE73" s="285"/>
      <c r="AF73" s="285"/>
      <c r="AG73" s="285"/>
      <c r="AH73" s="285"/>
      <c r="AI73" s="285"/>
      <c r="AJ73" s="285"/>
      <c r="AK73" s="285"/>
      <c r="AL73" s="285"/>
      <c r="AM73" s="285"/>
      <c r="AN73" s="285"/>
      <c r="AO73" s="285"/>
      <c r="AP73" s="285"/>
      <c r="AQ73" s="285"/>
      <c r="AR73" s="285"/>
      <c r="AS73" s="285"/>
    </row>
    <row r="74" spans="1:45" s="33" customFormat="1" ht="20.149999999999999" customHeight="1" x14ac:dyDescent="0.3">
      <c r="A74" s="285"/>
      <c r="B74" s="483"/>
      <c r="C74" s="31"/>
      <c r="D74" s="661"/>
      <c r="E74" s="662"/>
      <c r="F74" s="664"/>
      <c r="G74" s="666"/>
      <c r="H74" s="666"/>
      <c r="I74" s="664"/>
      <c r="J74" s="662"/>
      <c r="K74" s="662"/>
      <c r="L74" s="695"/>
      <c r="M74" s="693"/>
      <c r="N74" s="678"/>
      <c r="O74" s="678"/>
      <c r="P74" s="699"/>
      <c r="Q74" s="699"/>
      <c r="R74" s="699"/>
      <c r="S74" s="710"/>
      <c r="T74" s="710"/>
      <c r="U74" s="710"/>
      <c r="V74" s="710"/>
      <c r="W74" s="711"/>
      <c r="X74" s="285"/>
      <c r="Y74" s="285"/>
      <c r="Z74" s="285"/>
      <c r="AA74" s="285"/>
      <c r="AB74" s="285"/>
      <c r="AC74" s="285"/>
      <c r="AD74" s="285"/>
      <c r="AE74" s="285"/>
      <c r="AF74" s="285"/>
      <c r="AG74" s="285"/>
      <c r="AH74" s="285"/>
      <c r="AI74" s="285"/>
      <c r="AJ74" s="285"/>
      <c r="AK74" s="285"/>
      <c r="AL74" s="285"/>
      <c r="AM74" s="285"/>
      <c r="AN74" s="285"/>
      <c r="AO74" s="285"/>
      <c r="AP74" s="285"/>
      <c r="AQ74" s="285"/>
      <c r="AR74" s="285"/>
      <c r="AS74" s="285"/>
    </row>
    <row r="75" spans="1:45" s="33" customFormat="1" ht="20.149999999999999" customHeight="1" thickBot="1" x14ac:dyDescent="0.35">
      <c r="A75" s="285"/>
      <c r="B75" s="483"/>
      <c r="C75" s="31"/>
      <c r="D75" s="651"/>
      <c r="E75" s="114"/>
      <c r="F75" s="115"/>
      <c r="G75" s="653"/>
      <c r="H75" s="653"/>
      <c r="I75" s="653"/>
      <c r="J75" s="653"/>
      <c r="K75" s="653"/>
      <c r="L75" s="700"/>
      <c r="M75" s="702"/>
      <c r="N75" s="676"/>
      <c r="O75" s="678"/>
      <c r="P75" s="678"/>
      <c r="Q75" s="676"/>
      <c r="R75" s="678"/>
      <c r="S75" s="676"/>
      <c r="T75" s="678"/>
      <c r="U75" s="678"/>
      <c r="V75" s="676"/>
      <c r="W75" s="677"/>
      <c r="X75" s="285"/>
      <c r="Y75" s="285"/>
      <c r="Z75" s="285"/>
      <c r="AA75" s="285"/>
      <c r="AB75" s="285"/>
      <c r="AC75" s="285"/>
      <c r="AD75" s="285"/>
      <c r="AE75" s="285"/>
      <c r="AF75" s="285"/>
      <c r="AG75" s="285"/>
      <c r="AH75" s="285"/>
      <c r="AI75" s="285"/>
      <c r="AJ75" s="285"/>
      <c r="AK75" s="285"/>
      <c r="AL75" s="285"/>
      <c r="AM75" s="285"/>
      <c r="AN75" s="285"/>
      <c r="AO75" s="285"/>
      <c r="AP75" s="285"/>
      <c r="AQ75" s="285"/>
      <c r="AR75" s="285"/>
      <c r="AS75" s="285"/>
    </row>
    <row r="76" spans="1:45" s="33" customFormat="1" ht="20.149999999999999" customHeight="1" thickBot="1" x14ac:dyDescent="0.35">
      <c r="A76" s="285"/>
      <c r="B76" s="483"/>
      <c r="C76" s="31"/>
      <c r="D76" s="652"/>
      <c r="E76" s="114"/>
      <c r="F76" s="116"/>
      <c r="G76" s="653"/>
      <c r="H76" s="653"/>
      <c r="I76" s="653"/>
      <c r="J76" s="653"/>
      <c r="K76" s="653"/>
      <c r="L76" s="695"/>
      <c r="M76" s="693"/>
      <c r="N76" s="686"/>
      <c r="O76" s="686"/>
      <c r="P76" s="686"/>
      <c r="Q76" s="676">
        <f>SUM('Komend jaar'!U171:W171)</f>
        <v>0</v>
      </c>
      <c r="R76" s="678"/>
      <c r="S76" s="686"/>
      <c r="T76" s="686"/>
      <c r="U76" s="686"/>
      <c r="V76" s="676" t="e">
        <f>SUM(#REF!,#REF!,#REF!)</f>
        <v>#REF!</v>
      </c>
      <c r="W76" s="677"/>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row>
    <row r="77" spans="1:45" s="33" customFormat="1" ht="20.149999999999999" customHeight="1" thickBot="1" x14ac:dyDescent="0.35">
      <c r="A77" s="285"/>
      <c r="B77" s="483"/>
      <c r="C77" s="31"/>
      <c r="D77" s="652"/>
      <c r="E77" s="114"/>
      <c r="F77" s="116"/>
      <c r="G77" s="653"/>
      <c r="H77" s="653"/>
      <c r="I77" s="653"/>
      <c r="J77" s="653"/>
      <c r="K77" s="653"/>
      <c r="L77" s="695"/>
      <c r="M77" s="693"/>
      <c r="N77" s="686"/>
      <c r="O77" s="686"/>
      <c r="P77" s="686"/>
      <c r="Q77" s="676">
        <f>SUM('Komend jaar'!U172:W172)</f>
        <v>0</v>
      </c>
      <c r="R77" s="678"/>
      <c r="S77" s="686"/>
      <c r="T77" s="686"/>
      <c r="U77" s="686"/>
      <c r="V77" s="676" t="e">
        <f>SUM(#REF!,#REF!,#REF!)</f>
        <v>#REF!</v>
      </c>
      <c r="W77" s="677"/>
      <c r="X77" s="285"/>
      <c r="Y77" s="285"/>
      <c r="Z77" s="285"/>
      <c r="AA77" s="285"/>
      <c r="AB77" s="285"/>
      <c r="AC77" s="285"/>
      <c r="AD77" s="285"/>
      <c r="AE77" s="285"/>
      <c r="AF77" s="285"/>
      <c r="AG77" s="285"/>
      <c r="AH77" s="285"/>
      <c r="AI77" s="285"/>
      <c r="AJ77" s="285"/>
      <c r="AK77" s="285"/>
      <c r="AL77" s="285"/>
      <c r="AM77" s="285"/>
      <c r="AN77" s="285"/>
      <c r="AO77" s="285"/>
      <c r="AP77" s="285"/>
      <c r="AQ77" s="285"/>
      <c r="AR77" s="285"/>
      <c r="AS77" s="285"/>
    </row>
    <row r="78" spans="1:45" s="33" customFormat="1" ht="20.149999999999999" customHeight="1" thickBot="1" x14ac:dyDescent="0.35">
      <c r="A78" s="285"/>
      <c r="B78" s="483"/>
      <c r="C78" s="31"/>
      <c r="D78" s="652"/>
      <c r="E78" s="114"/>
      <c r="F78" s="116"/>
      <c r="G78" s="653"/>
      <c r="H78" s="653"/>
      <c r="I78" s="653"/>
      <c r="J78" s="653"/>
      <c r="K78" s="653"/>
      <c r="L78" s="695"/>
      <c r="M78" s="693"/>
      <c r="N78" s="686"/>
      <c r="O78" s="686"/>
      <c r="P78" s="686"/>
      <c r="Q78" s="676">
        <f>SUM('Komend jaar'!U173:W173)</f>
        <v>0</v>
      </c>
      <c r="R78" s="678"/>
      <c r="S78" s="686"/>
      <c r="T78" s="686"/>
      <c r="U78" s="686"/>
      <c r="V78" s="676" t="e">
        <f>SUM(#REF!,#REF!,#REF!)</f>
        <v>#REF!</v>
      </c>
      <c r="W78" s="677"/>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row>
    <row r="79" spans="1:45" s="33" customFormat="1" ht="20.149999999999999" customHeight="1" thickBot="1" x14ac:dyDescent="0.35">
      <c r="A79" s="285"/>
      <c r="B79" s="483"/>
      <c r="C79" s="31"/>
      <c r="D79" s="652"/>
      <c r="E79" s="114"/>
      <c r="F79" s="116"/>
      <c r="G79" s="653"/>
      <c r="H79" s="653"/>
      <c r="I79" s="653"/>
      <c r="J79" s="653"/>
      <c r="K79" s="653"/>
      <c r="L79" s="695"/>
      <c r="M79" s="693"/>
      <c r="N79" s="686"/>
      <c r="O79" s="686"/>
      <c r="P79" s="686"/>
      <c r="Q79" s="676">
        <f>SUM('Komend jaar'!U174:W174)</f>
        <v>0</v>
      </c>
      <c r="R79" s="678"/>
      <c r="S79" s="686"/>
      <c r="T79" s="686"/>
      <c r="U79" s="686"/>
      <c r="V79" s="676" t="e">
        <f>SUM(#REF!,#REF!,#REF!)</f>
        <v>#REF!</v>
      </c>
      <c r="W79" s="677"/>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row>
    <row r="80" spans="1:45" s="33" customFormat="1" ht="20.149999999999999" customHeight="1" thickBot="1" x14ac:dyDescent="0.35">
      <c r="A80" s="285"/>
      <c r="B80" s="483"/>
      <c r="C80" s="31"/>
      <c r="D80" s="652"/>
      <c r="E80" s="114"/>
      <c r="F80" s="116"/>
      <c r="G80" s="653"/>
      <c r="H80" s="653"/>
      <c r="I80" s="653"/>
      <c r="J80" s="653"/>
      <c r="K80" s="653"/>
      <c r="L80" s="695"/>
      <c r="M80" s="693"/>
      <c r="N80" s="686"/>
      <c r="O80" s="686"/>
      <c r="P80" s="686"/>
      <c r="Q80" s="676">
        <f>SUM('Komend jaar'!U175:W175)</f>
        <v>0</v>
      </c>
      <c r="R80" s="678"/>
      <c r="S80" s="686"/>
      <c r="T80" s="686"/>
      <c r="U80" s="686"/>
      <c r="V80" s="676" t="e">
        <f>SUM(#REF!,#REF!,#REF!)</f>
        <v>#REF!</v>
      </c>
      <c r="W80" s="677"/>
      <c r="X80" s="285"/>
      <c r="Y80" s="285"/>
      <c r="Z80" s="285"/>
      <c r="AA80" s="285"/>
      <c r="AB80" s="285"/>
      <c r="AC80" s="285"/>
      <c r="AD80" s="285"/>
      <c r="AE80" s="285"/>
      <c r="AF80" s="285"/>
      <c r="AG80" s="285"/>
      <c r="AH80" s="285"/>
      <c r="AI80" s="285"/>
      <c r="AJ80" s="285"/>
      <c r="AK80" s="285"/>
      <c r="AL80" s="285"/>
      <c r="AM80" s="285"/>
      <c r="AN80" s="285"/>
      <c r="AO80" s="285"/>
      <c r="AP80" s="285"/>
      <c r="AQ80" s="285"/>
      <c r="AR80" s="285"/>
      <c r="AS80" s="285"/>
    </row>
    <row r="81" spans="1:45" s="33" customFormat="1" ht="20.149999999999999" customHeight="1" thickBot="1" x14ac:dyDescent="0.35">
      <c r="A81" s="285"/>
      <c r="B81" s="483"/>
      <c r="C81" s="31"/>
      <c r="D81" s="652"/>
      <c r="E81" s="114"/>
      <c r="F81" s="116"/>
      <c r="G81" s="654"/>
      <c r="H81" s="654"/>
      <c r="I81" s="654"/>
      <c r="J81" s="654"/>
      <c r="K81" s="654"/>
      <c r="L81" s="695"/>
      <c r="M81" s="693"/>
      <c r="N81" s="686"/>
      <c r="O81" s="686"/>
      <c r="P81" s="686"/>
      <c r="Q81" s="676">
        <f>SUM('Komend jaar'!U176:W176)</f>
        <v>0</v>
      </c>
      <c r="R81" s="678"/>
      <c r="S81" s="686"/>
      <c r="T81" s="686"/>
      <c r="U81" s="686"/>
      <c r="V81" s="676" t="e">
        <f>SUM(#REF!,#REF!,#REF!)</f>
        <v>#REF!</v>
      </c>
      <c r="W81" s="677"/>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row>
    <row r="82" spans="1:45" s="33" customFormat="1" ht="20.149999999999999" customHeight="1" thickBot="1" x14ac:dyDescent="0.35">
      <c r="A82" s="285"/>
      <c r="B82" s="483"/>
      <c r="C82" s="31"/>
      <c r="D82" s="652"/>
      <c r="E82" s="114"/>
      <c r="F82" s="116"/>
      <c r="G82" s="654"/>
      <c r="H82" s="654"/>
      <c r="I82" s="654"/>
      <c r="J82" s="654"/>
      <c r="K82" s="654"/>
      <c r="L82" s="695"/>
      <c r="M82" s="693"/>
      <c r="N82" s="686"/>
      <c r="O82" s="686"/>
      <c r="P82" s="686"/>
      <c r="Q82" s="676">
        <f>SUM('Komend jaar'!U177:W177)</f>
        <v>0</v>
      </c>
      <c r="R82" s="678"/>
      <c r="S82" s="686"/>
      <c r="T82" s="686"/>
      <c r="U82" s="686"/>
      <c r="V82" s="676" t="e">
        <f>SUM(#REF!,#REF!,#REF!)</f>
        <v>#REF!</v>
      </c>
      <c r="W82" s="677"/>
      <c r="X82" s="285"/>
      <c r="Y82" s="285"/>
      <c r="Z82" s="285"/>
      <c r="AA82" s="285"/>
      <c r="AB82" s="285"/>
      <c r="AC82" s="285"/>
      <c r="AD82" s="285"/>
      <c r="AE82" s="285"/>
      <c r="AF82" s="285"/>
      <c r="AG82" s="285"/>
      <c r="AH82" s="285"/>
      <c r="AI82" s="285"/>
      <c r="AJ82" s="285"/>
      <c r="AK82" s="285"/>
      <c r="AL82" s="285"/>
      <c r="AM82" s="285"/>
      <c r="AN82" s="285"/>
      <c r="AO82" s="285"/>
      <c r="AP82" s="285"/>
      <c r="AQ82" s="285"/>
      <c r="AR82" s="285"/>
      <c r="AS82" s="285"/>
    </row>
    <row r="83" spans="1:45" s="33" customFormat="1" ht="20.149999999999999" customHeight="1" thickBot="1" x14ac:dyDescent="0.35">
      <c r="A83" s="285"/>
      <c r="B83" s="483"/>
      <c r="C83" s="31"/>
      <c r="D83" s="652"/>
      <c r="E83" s="114"/>
      <c r="F83" s="116"/>
      <c r="G83" s="654"/>
      <c r="H83" s="654"/>
      <c r="I83" s="654"/>
      <c r="J83" s="654"/>
      <c r="K83" s="654"/>
      <c r="L83" s="695"/>
      <c r="M83" s="693"/>
      <c r="N83" s="686"/>
      <c r="O83" s="686"/>
      <c r="P83" s="686"/>
      <c r="Q83" s="676">
        <f>SUM('Komend jaar'!U178:W178)</f>
        <v>0</v>
      </c>
      <c r="R83" s="678"/>
      <c r="S83" s="686"/>
      <c r="T83" s="686"/>
      <c r="U83" s="686"/>
      <c r="V83" s="676" t="e">
        <f>SUM(#REF!,#REF!,#REF!)</f>
        <v>#REF!</v>
      </c>
      <c r="W83" s="677"/>
      <c r="X83" s="285"/>
      <c r="Y83" s="285"/>
      <c r="Z83" s="285"/>
      <c r="AA83" s="285"/>
      <c r="AB83" s="285"/>
      <c r="AC83" s="285"/>
      <c r="AD83" s="285"/>
      <c r="AE83" s="285"/>
      <c r="AF83" s="285"/>
      <c r="AG83" s="285"/>
      <c r="AH83" s="285"/>
      <c r="AI83" s="285"/>
      <c r="AJ83" s="285"/>
      <c r="AK83" s="285"/>
      <c r="AL83" s="285"/>
      <c r="AM83" s="285"/>
      <c r="AN83" s="285"/>
      <c r="AO83" s="285"/>
      <c r="AP83" s="285"/>
      <c r="AQ83" s="285"/>
      <c r="AR83" s="285"/>
      <c r="AS83" s="285"/>
    </row>
    <row r="84" spans="1:45" s="33" customFormat="1" ht="20.149999999999999" customHeight="1" thickBot="1" x14ac:dyDescent="0.35">
      <c r="A84" s="285"/>
      <c r="B84" s="483"/>
      <c r="C84" s="31"/>
      <c r="D84" s="652"/>
      <c r="E84" s="118"/>
      <c r="F84" s="111"/>
      <c r="G84" s="654"/>
      <c r="H84" s="654"/>
      <c r="I84" s="654"/>
      <c r="J84" s="654"/>
      <c r="K84" s="654"/>
      <c r="L84" s="695"/>
      <c r="M84" s="693"/>
      <c r="N84" s="678"/>
      <c r="O84" s="678"/>
      <c r="P84" s="678"/>
      <c r="Q84" s="678"/>
      <c r="R84" s="678"/>
      <c r="S84" s="678"/>
      <c r="T84" s="678"/>
      <c r="U84" s="678"/>
      <c r="V84" s="676"/>
      <c r="W84" s="677"/>
      <c r="X84" s="285"/>
      <c r="Y84" s="285"/>
      <c r="Z84" s="285"/>
      <c r="AA84" s="285"/>
      <c r="AB84" s="285"/>
      <c r="AC84" s="285"/>
      <c r="AD84" s="285"/>
      <c r="AE84" s="285"/>
      <c r="AF84" s="285"/>
      <c r="AG84" s="285"/>
      <c r="AH84" s="285"/>
      <c r="AI84" s="285"/>
      <c r="AJ84" s="285"/>
      <c r="AK84" s="285"/>
      <c r="AL84" s="285"/>
      <c r="AM84" s="285"/>
      <c r="AN84" s="285"/>
      <c r="AO84" s="285"/>
      <c r="AP84" s="285"/>
      <c r="AQ84" s="285"/>
      <c r="AR84" s="285"/>
      <c r="AS84" s="285"/>
    </row>
    <row r="85" spans="1:45" s="33" customFormat="1" ht="20.149999999999999" customHeight="1" thickBot="1" x14ac:dyDescent="0.35">
      <c r="A85" s="285"/>
      <c r="B85" s="483"/>
      <c r="C85" s="31"/>
      <c r="D85" s="652"/>
      <c r="E85" s="118"/>
      <c r="F85" s="111"/>
      <c r="G85" s="654"/>
      <c r="H85" s="654"/>
      <c r="I85" s="654"/>
      <c r="J85" s="654"/>
      <c r="K85" s="654"/>
      <c r="L85" s="695"/>
      <c r="M85" s="693"/>
      <c r="N85" s="678"/>
      <c r="O85" s="678"/>
      <c r="P85" s="678"/>
      <c r="Q85" s="678"/>
      <c r="R85" s="678"/>
      <c r="S85" s="678"/>
      <c r="T85" s="678"/>
      <c r="U85" s="678"/>
      <c r="V85" s="678"/>
      <c r="W85" s="677"/>
      <c r="X85" s="285"/>
      <c r="Y85" s="285"/>
      <c r="Z85" s="285"/>
      <c r="AA85" s="285"/>
      <c r="AB85" s="285"/>
      <c r="AC85" s="285"/>
      <c r="AD85" s="285"/>
      <c r="AE85" s="285"/>
      <c r="AF85" s="285"/>
      <c r="AG85" s="285"/>
      <c r="AH85" s="285"/>
      <c r="AI85" s="285"/>
      <c r="AJ85" s="285"/>
      <c r="AK85" s="285"/>
      <c r="AL85" s="285"/>
      <c r="AM85" s="285"/>
      <c r="AN85" s="285"/>
      <c r="AO85" s="285"/>
      <c r="AP85" s="285"/>
      <c r="AQ85" s="285"/>
      <c r="AR85" s="285"/>
      <c r="AS85" s="285"/>
    </row>
    <row r="86" spans="1:45" s="33" customFormat="1" ht="20.149999999999999" customHeight="1" thickBot="1" x14ac:dyDescent="0.35">
      <c r="A86" s="285"/>
      <c r="B86" s="483"/>
      <c r="C86" s="31"/>
      <c r="D86" s="652"/>
      <c r="E86" s="118"/>
      <c r="F86" s="111"/>
      <c r="G86" s="654"/>
      <c r="H86" s="654"/>
      <c r="I86" s="654"/>
      <c r="J86" s="654"/>
      <c r="K86" s="654"/>
      <c r="L86" s="695"/>
      <c r="M86" s="693"/>
      <c r="N86" s="678"/>
      <c r="O86" s="678"/>
      <c r="P86" s="678"/>
      <c r="Q86" s="678"/>
      <c r="R86" s="678"/>
      <c r="S86" s="678"/>
      <c r="T86" s="678"/>
      <c r="U86" s="678"/>
      <c r="V86" s="678"/>
      <c r="W86" s="677"/>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row>
    <row r="87" spans="1:45" ht="20.149999999999999" customHeight="1" thickBot="1" x14ac:dyDescent="0.35">
      <c r="A87" s="285"/>
      <c r="B87" s="483"/>
      <c r="C87" s="31"/>
      <c r="D87" s="652"/>
      <c r="E87" s="118"/>
      <c r="F87" s="111"/>
      <c r="G87" s="654"/>
      <c r="H87" s="654"/>
      <c r="I87" s="654"/>
      <c r="J87" s="654"/>
      <c r="K87" s="654"/>
      <c r="L87" s="695"/>
      <c r="M87" s="693"/>
      <c r="N87" s="678"/>
      <c r="O87" s="678"/>
      <c r="P87" s="678"/>
      <c r="Q87" s="678"/>
      <c r="R87" s="678"/>
      <c r="S87" s="678"/>
      <c r="T87" s="678"/>
      <c r="U87" s="678"/>
      <c r="V87" s="678"/>
      <c r="W87" s="677"/>
      <c r="X87" s="285"/>
      <c r="Y87" s="285"/>
      <c r="Z87" s="285"/>
      <c r="AA87" s="285"/>
      <c r="AB87" s="285"/>
      <c r="AC87" s="285"/>
      <c r="AD87" s="285"/>
      <c r="AE87" s="285"/>
      <c r="AF87" s="285"/>
      <c r="AG87" s="285"/>
      <c r="AH87" s="285"/>
      <c r="AI87" s="285"/>
      <c r="AJ87" s="285"/>
      <c r="AK87" s="285"/>
      <c r="AL87" s="285"/>
      <c r="AM87" s="285"/>
      <c r="AN87" s="285"/>
      <c r="AO87" s="285"/>
      <c r="AP87" s="285"/>
      <c r="AQ87" s="285"/>
      <c r="AR87" s="285"/>
      <c r="AS87" s="285"/>
    </row>
    <row r="88" spans="1:45" ht="20.149999999999999" customHeight="1" thickBot="1" x14ac:dyDescent="0.35">
      <c r="A88" s="285"/>
      <c r="B88" s="483"/>
      <c r="C88" s="31"/>
      <c r="D88" s="652"/>
      <c r="E88" s="118"/>
      <c r="F88" s="111"/>
      <c r="G88" s="654"/>
      <c r="H88" s="654"/>
      <c r="I88" s="654"/>
      <c r="J88" s="654"/>
      <c r="K88" s="654"/>
      <c r="L88" s="695"/>
      <c r="M88" s="693"/>
      <c r="N88" s="678"/>
      <c r="O88" s="678"/>
      <c r="P88" s="678"/>
      <c r="Q88" s="678"/>
      <c r="R88" s="678"/>
      <c r="S88" s="678"/>
      <c r="T88" s="678"/>
      <c r="U88" s="678"/>
      <c r="V88" s="678"/>
      <c r="W88" s="677"/>
      <c r="X88" s="285"/>
      <c r="Y88" s="285"/>
      <c r="Z88" s="285"/>
      <c r="AA88" s="285"/>
      <c r="AB88" s="285"/>
      <c r="AC88" s="285"/>
      <c r="AD88" s="285"/>
      <c r="AE88" s="285"/>
      <c r="AF88" s="285"/>
      <c r="AG88" s="285"/>
      <c r="AH88" s="285"/>
      <c r="AI88" s="285"/>
      <c r="AJ88" s="285"/>
      <c r="AK88" s="285"/>
      <c r="AL88" s="285"/>
      <c r="AM88" s="285"/>
      <c r="AN88" s="285"/>
      <c r="AO88" s="285"/>
      <c r="AP88" s="285"/>
      <c r="AQ88" s="285"/>
      <c r="AR88" s="285"/>
      <c r="AS88" s="285"/>
    </row>
    <row r="89" spans="1:45" ht="20.149999999999999" customHeight="1" thickBot="1" x14ac:dyDescent="0.35">
      <c r="A89" s="285"/>
      <c r="B89" s="483"/>
      <c r="C89" s="31"/>
      <c r="D89" s="652"/>
      <c r="E89" s="118"/>
      <c r="F89" s="111"/>
      <c r="G89" s="654"/>
      <c r="H89" s="654"/>
      <c r="I89" s="654"/>
      <c r="J89" s="654"/>
      <c r="K89" s="654"/>
      <c r="L89" s="695"/>
      <c r="M89" s="693"/>
      <c r="N89" s="678"/>
      <c r="O89" s="678"/>
      <c r="P89" s="678"/>
      <c r="Q89" s="678"/>
      <c r="R89" s="678"/>
      <c r="S89" s="678"/>
      <c r="T89" s="678"/>
      <c r="U89" s="678"/>
      <c r="V89" s="678"/>
      <c r="W89" s="677"/>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row>
    <row r="90" spans="1:45" s="33" customFormat="1" ht="20.149999999999999" customHeight="1" thickBot="1" x14ac:dyDescent="0.35">
      <c r="A90" s="285"/>
      <c r="B90" s="483"/>
      <c r="C90" s="31"/>
      <c r="D90" s="652"/>
      <c r="E90" s="118"/>
      <c r="F90" s="111"/>
      <c r="G90" s="654"/>
      <c r="H90" s="654"/>
      <c r="I90" s="654"/>
      <c r="J90" s="654"/>
      <c r="K90" s="654"/>
      <c r="L90" s="695"/>
      <c r="M90" s="693"/>
      <c r="N90" s="678"/>
      <c r="O90" s="678"/>
      <c r="P90" s="678"/>
      <c r="Q90" s="678"/>
      <c r="R90" s="678"/>
      <c r="S90" s="678"/>
      <c r="T90" s="678"/>
      <c r="U90" s="678"/>
      <c r="V90" s="678"/>
      <c r="W90" s="677"/>
      <c r="X90" s="285"/>
      <c r="Y90" s="285"/>
      <c r="Z90" s="285"/>
      <c r="AA90" s="285"/>
      <c r="AB90" s="285"/>
      <c r="AC90" s="285"/>
      <c r="AD90" s="285"/>
      <c r="AE90" s="285"/>
      <c r="AF90" s="285"/>
      <c r="AG90" s="285"/>
      <c r="AH90" s="285"/>
      <c r="AI90" s="285"/>
      <c r="AJ90" s="285"/>
      <c r="AK90" s="285"/>
      <c r="AL90" s="285"/>
      <c r="AM90" s="285"/>
      <c r="AN90" s="285"/>
      <c r="AO90" s="285"/>
      <c r="AP90" s="285"/>
      <c r="AQ90" s="285"/>
      <c r="AR90" s="285"/>
      <c r="AS90" s="285"/>
    </row>
    <row r="91" spans="1:45" s="33" customFormat="1" ht="20.149999999999999" customHeight="1" thickBot="1" x14ac:dyDescent="0.35">
      <c r="A91" s="285"/>
      <c r="B91" s="483"/>
      <c r="C91" s="31"/>
      <c r="D91" s="652"/>
      <c r="E91" s="119"/>
      <c r="F91" s="113"/>
      <c r="G91" s="655"/>
      <c r="H91" s="655"/>
      <c r="I91" s="655"/>
      <c r="J91" s="655"/>
      <c r="K91" s="655"/>
      <c r="L91" s="701"/>
      <c r="M91" s="703"/>
      <c r="N91" s="683"/>
      <c r="O91" s="683"/>
      <c r="P91" s="683"/>
      <c r="Q91" s="683"/>
      <c r="R91" s="683"/>
      <c r="S91" s="683"/>
      <c r="T91" s="683"/>
      <c r="U91" s="683"/>
      <c r="V91" s="683"/>
      <c r="W91" s="691"/>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5"/>
    </row>
    <row r="92" spans="1:45" s="33" customFormat="1" ht="20.149999999999999" customHeight="1" x14ac:dyDescent="0.3">
      <c r="A92" s="285"/>
      <c r="B92" s="483"/>
      <c r="C92" s="31" t="s">
        <v>105</v>
      </c>
      <c r="D92" s="645"/>
      <c r="E92" s="645"/>
      <c r="F92" s="645"/>
      <c r="G92" s="645"/>
      <c r="H92" s="645"/>
      <c r="I92" s="645"/>
      <c r="J92" s="645"/>
      <c r="K92" s="645"/>
      <c r="L92" s="645"/>
      <c r="M92" s="645"/>
      <c r="N92" s="645"/>
      <c r="O92" s="645"/>
      <c r="P92" s="645"/>
      <c r="Q92" s="645"/>
      <c r="R92" s="645"/>
      <c r="S92" s="645"/>
      <c r="T92" s="645"/>
      <c r="U92" s="645"/>
      <c r="V92" s="645"/>
      <c r="W92" s="645"/>
      <c r="X92" s="285"/>
      <c r="Y92" s="285"/>
      <c r="Z92" s="285"/>
      <c r="AA92" s="285"/>
      <c r="AB92" s="285"/>
      <c r="AC92" s="285"/>
      <c r="AD92" s="285"/>
      <c r="AE92" s="285"/>
      <c r="AF92" s="285"/>
      <c r="AG92" s="285"/>
      <c r="AH92" s="285"/>
      <c r="AI92" s="285"/>
      <c r="AJ92" s="285"/>
      <c r="AK92" s="285"/>
      <c r="AL92" s="285"/>
      <c r="AM92" s="285"/>
      <c r="AN92" s="285"/>
      <c r="AO92" s="285"/>
      <c r="AP92" s="285"/>
      <c r="AQ92" s="285"/>
      <c r="AR92" s="285"/>
      <c r="AS92" s="285"/>
    </row>
    <row r="93" spans="1:45" s="32" customFormat="1" ht="99.9" customHeight="1" thickBot="1" x14ac:dyDescent="0.35">
      <c r="A93" s="112"/>
      <c r="B93" s="483"/>
      <c r="C93" s="31" t="s">
        <v>105</v>
      </c>
      <c r="D93" s="531" t="str">
        <f>D10</f>
        <v>Taart diagrammen</v>
      </c>
      <c r="E93" s="531"/>
      <c r="F93" s="531"/>
      <c r="G93" s="531"/>
      <c r="H93" s="531"/>
      <c r="I93" s="531"/>
      <c r="J93" s="531"/>
      <c r="K93" s="531"/>
      <c r="L93" s="531"/>
      <c r="M93" s="531"/>
      <c r="N93" s="531"/>
      <c r="O93" s="531"/>
      <c r="P93" s="531"/>
      <c r="Q93" s="531"/>
      <c r="R93" s="531"/>
      <c r="S93" s="531"/>
      <c r="T93" s="531"/>
      <c r="U93" s="531"/>
      <c r="V93" s="531"/>
      <c r="W93" s="531"/>
      <c r="X93" s="285"/>
      <c r="Y93" s="285"/>
      <c r="Z93" s="285"/>
      <c r="AA93" s="285"/>
      <c r="AB93" s="285"/>
      <c r="AC93" s="285"/>
      <c r="AD93" s="285"/>
      <c r="AE93" s="285"/>
      <c r="AF93" s="285"/>
      <c r="AG93" s="285"/>
      <c r="AH93" s="285"/>
      <c r="AI93" s="285"/>
      <c r="AJ93" s="285"/>
      <c r="AK93" s="285"/>
      <c r="AL93" s="285"/>
      <c r="AM93" s="285"/>
      <c r="AN93" s="285"/>
      <c r="AO93" s="285"/>
      <c r="AP93" s="285"/>
      <c r="AQ93" s="285"/>
      <c r="AR93" s="285"/>
      <c r="AS93" s="285"/>
    </row>
    <row r="94" spans="1:45" s="33" customFormat="1" ht="20.149999999999999" customHeight="1" x14ac:dyDescent="0.3">
      <c r="A94" s="285"/>
      <c r="B94" s="483"/>
      <c r="C94" s="31"/>
      <c r="D94" s="724" t="str">
        <f>D54</f>
        <v>Uitgaven</v>
      </c>
      <c r="E94" s="725"/>
      <c r="F94" s="688" t="e">
        <f>F54</f>
        <v>#REF!</v>
      </c>
      <c r="G94" s="769" t="str">
        <f>G54</f>
        <v>t/m</v>
      </c>
      <c r="H94" s="769"/>
      <c r="I94" s="688" t="e">
        <f>I54</f>
        <v>#REF!</v>
      </c>
      <c r="J94" s="725"/>
      <c r="K94" s="725"/>
      <c r="L94" s="725"/>
      <c r="M94" s="725"/>
      <c r="N94" s="684" t="str">
        <f>N54</f>
        <v>Budgetten</v>
      </c>
      <c r="O94" s="685"/>
      <c r="P94" s="688" t="e">
        <f ca="1">'Komend jaar'!K18</f>
        <v>#VALUE!</v>
      </c>
      <c r="Q94" s="688" t="s">
        <v>112</v>
      </c>
      <c r="R94" s="688" t="e">
        <f ca="1">'Komend jaar'!W18</f>
        <v>#VALUE!</v>
      </c>
      <c r="S94" s="684" t="str">
        <f>S54</f>
        <v>Werkelijk</v>
      </c>
      <c r="T94" s="684"/>
      <c r="U94" s="684"/>
      <c r="V94" s="684"/>
      <c r="W94" s="766"/>
      <c r="X94" s="285"/>
      <c r="Y94" s="285"/>
      <c r="Z94" s="285"/>
      <c r="AA94" s="285"/>
      <c r="AB94" s="285"/>
      <c r="AC94" s="285"/>
      <c r="AD94" s="285"/>
      <c r="AE94" s="285"/>
      <c r="AF94" s="285"/>
      <c r="AG94" s="285"/>
      <c r="AH94" s="285"/>
      <c r="AI94" s="285"/>
      <c r="AJ94" s="285"/>
      <c r="AK94" s="285"/>
      <c r="AL94" s="285"/>
      <c r="AM94" s="285"/>
      <c r="AN94" s="285"/>
      <c r="AO94" s="285"/>
      <c r="AP94" s="285"/>
      <c r="AQ94" s="285"/>
      <c r="AR94" s="285"/>
      <c r="AS94" s="285"/>
    </row>
    <row r="95" spans="1:45" s="33" customFormat="1" ht="20.149999999999999" customHeight="1" x14ac:dyDescent="0.3">
      <c r="A95" s="285"/>
      <c r="B95" s="483"/>
      <c r="C95" s="31"/>
      <c r="D95" s="726"/>
      <c r="E95" s="727"/>
      <c r="F95" s="689"/>
      <c r="G95" s="770"/>
      <c r="H95" s="770"/>
      <c r="I95" s="689"/>
      <c r="J95" s="727"/>
      <c r="K95" s="727"/>
      <c r="L95" s="727"/>
      <c r="M95" s="727"/>
      <c r="N95" s="674"/>
      <c r="O95" s="674"/>
      <c r="P95" s="689"/>
      <c r="Q95" s="689"/>
      <c r="R95" s="689"/>
      <c r="S95" s="767"/>
      <c r="T95" s="767"/>
      <c r="U95" s="767"/>
      <c r="V95" s="767"/>
      <c r="W95" s="768"/>
      <c r="X95" s="285"/>
      <c r="Y95" s="285"/>
      <c r="Z95" s="285"/>
      <c r="AA95" s="285"/>
      <c r="AB95" s="285"/>
      <c r="AC95" s="285"/>
      <c r="AD95" s="285"/>
      <c r="AE95" s="285"/>
      <c r="AF95" s="285"/>
      <c r="AG95" s="285"/>
      <c r="AH95" s="285"/>
      <c r="AI95" s="285"/>
      <c r="AJ95" s="285"/>
      <c r="AK95" s="285"/>
      <c r="AL95" s="285"/>
      <c r="AM95" s="285"/>
      <c r="AN95" s="285"/>
      <c r="AO95" s="285"/>
      <c r="AP95" s="285"/>
      <c r="AQ95" s="285"/>
      <c r="AR95" s="285"/>
      <c r="AS95" s="285"/>
    </row>
    <row r="96" spans="1:45" s="33" customFormat="1" ht="20.149999999999999" customHeight="1" thickBot="1" x14ac:dyDescent="0.35">
      <c r="A96" s="285"/>
      <c r="B96" s="483"/>
      <c r="C96" s="31"/>
      <c r="D96" s="759"/>
      <c r="E96" s="120"/>
      <c r="F96" s="121"/>
      <c r="G96" s="761"/>
      <c r="H96" s="761"/>
      <c r="I96" s="761"/>
      <c r="J96" s="761"/>
      <c r="K96" s="761"/>
      <c r="L96" s="771" t="s">
        <v>114</v>
      </c>
      <c r="M96" s="772"/>
      <c r="N96" s="681"/>
      <c r="O96" s="674"/>
      <c r="P96" s="674"/>
      <c r="Q96" s="681"/>
      <c r="R96" s="674"/>
      <c r="S96" s="681"/>
      <c r="T96" s="674"/>
      <c r="U96" s="674"/>
      <c r="V96" s="681"/>
      <c r="W96" s="675"/>
      <c r="X96" s="285"/>
      <c r="Y96" s="285"/>
      <c r="Z96" s="285"/>
      <c r="AA96" s="285"/>
      <c r="AB96" s="285"/>
      <c r="AC96" s="285"/>
      <c r="AD96" s="285"/>
      <c r="AE96" s="285"/>
      <c r="AF96" s="285"/>
      <c r="AG96" s="285"/>
      <c r="AH96" s="285"/>
      <c r="AI96" s="285"/>
      <c r="AJ96" s="285"/>
      <c r="AK96" s="285"/>
      <c r="AL96" s="285"/>
      <c r="AM96" s="285"/>
      <c r="AN96" s="285"/>
      <c r="AO96" s="285"/>
      <c r="AP96" s="285"/>
      <c r="AQ96" s="285"/>
      <c r="AR96" s="285"/>
      <c r="AS96" s="285"/>
    </row>
    <row r="97" spans="1:45" s="33" customFormat="1" ht="20.149999999999999" customHeight="1" thickBot="1" x14ac:dyDescent="0.35">
      <c r="A97" s="285"/>
      <c r="B97" s="483"/>
      <c r="C97" s="31"/>
      <c r="D97" s="760"/>
      <c r="E97" s="120"/>
      <c r="F97" s="122"/>
      <c r="G97" s="761"/>
      <c r="H97" s="761"/>
      <c r="I97" s="761"/>
      <c r="J97" s="761"/>
      <c r="K97" s="761"/>
      <c r="L97" s="772"/>
      <c r="M97" s="772"/>
      <c r="N97" s="682"/>
      <c r="O97" s="682"/>
      <c r="P97" s="682"/>
      <c r="Q97" s="681">
        <f>SUM('Komend jaar'!L171:W171)</f>
        <v>0</v>
      </c>
      <c r="R97" s="674"/>
      <c r="S97" s="682"/>
      <c r="T97" s="682"/>
      <c r="U97" s="682"/>
      <c r="V97" s="681" t="e">
        <f>SUM('1-6 maanden'!M171,'1-6 maanden'!O171,'1-6 maanden'!Q171,#REF!,#REF!,#REF!,#REF!,#REF!,#REF!,#REF!,#REF!,#REF!)</f>
        <v>#REF!</v>
      </c>
      <c r="W97" s="675"/>
      <c r="X97" s="285"/>
      <c r="Y97" s="285"/>
      <c r="Z97" s="285"/>
      <c r="AA97" s="285"/>
      <c r="AB97" s="285"/>
      <c r="AC97" s="285"/>
      <c r="AD97" s="285"/>
      <c r="AE97" s="285"/>
      <c r="AF97" s="285"/>
      <c r="AG97" s="285"/>
      <c r="AH97" s="285"/>
      <c r="AI97" s="285"/>
      <c r="AJ97" s="285"/>
      <c r="AK97" s="285"/>
      <c r="AL97" s="285"/>
      <c r="AM97" s="285"/>
      <c r="AN97" s="285"/>
      <c r="AO97" s="285"/>
      <c r="AP97" s="285"/>
      <c r="AQ97" s="285"/>
      <c r="AR97" s="285"/>
      <c r="AS97" s="285"/>
    </row>
    <row r="98" spans="1:45" s="33" customFormat="1" ht="20.149999999999999" customHeight="1" thickBot="1" x14ac:dyDescent="0.35">
      <c r="A98" s="285"/>
      <c r="B98" s="483"/>
      <c r="C98" s="31"/>
      <c r="D98" s="760"/>
      <c r="E98" s="120"/>
      <c r="F98" s="122"/>
      <c r="G98" s="761"/>
      <c r="H98" s="761"/>
      <c r="I98" s="761"/>
      <c r="J98" s="761"/>
      <c r="K98" s="761"/>
      <c r="L98" s="772"/>
      <c r="M98" s="772"/>
      <c r="N98" s="682"/>
      <c r="O98" s="682"/>
      <c r="P98" s="682"/>
      <c r="Q98" s="681">
        <f>SUM('Komend jaar'!L172:W172)</f>
        <v>0</v>
      </c>
      <c r="R98" s="674"/>
      <c r="S98" s="682"/>
      <c r="T98" s="682"/>
      <c r="U98" s="682"/>
      <c r="V98" s="681" t="e">
        <f>SUM('1-6 maanden'!M172,'1-6 maanden'!O172,'1-6 maanden'!Q172,#REF!,#REF!,#REF!,#REF!,#REF!,#REF!,#REF!,#REF!,#REF!)</f>
        <v>#REF!</v>
      </c>
      <c r="W98" s="675"/>
      <c r="X98" s="285"/>
      <c r="Y98" s="285"/>
      <c r="Z98" s="285"/>
      <c r="AA98" s="285"/>
      <c r="AB98" s="285"/>
      <c r="AC98" s="285"/>
      <c r="AD98" s="285"/>
      <c r="AE98" s="285"/>
      <c r="AF98" s="285"/>
      <c r="AG98" s="285"/>
      <c r="AH98" s="285"/>
      <c r="AI98" s="285"/>
      <c r="AJ98" s="285"/>
      <c r="AK98" s="285"/>
      <c r="AL98" s="285"/>
      <c r="AM98" s="285"/>
      <c r="AN98" s="285"/>
      <c r="AO98" s="285"/>
      <c r="AP98" s="285"/>
      <c r="AQ98" s="285"/>
      <c r="AR98" s="285"/>
      <c r="AS98" s="285"/>
    </row>
    <row r="99" spans="1:45" s="33" customFormat="1" ht="20.149999999999999" customHeight="1" thickBot="1" x14ac:dyDescent="0.35">
      <c r="A99" s="285"/>
      <c r="B99" s="483"/>
      <c r="C99" s="31"/>
      <c r="D99" s="760"/>
      <c r="E99" s="120"/>
      <c r="F99" s="122"/>
      <c r="G99" s="761"/>
      <c r="H99" s="761"/>
      <c r="I99" s="761"/>
      <c r="J99" s="761"/>
      <c r="K99" s="761"/>
      <c r="L99" s="772"/>
      <c r="M99" s="772"/>
      <c r="N99" s="682"/>
      <c r="O99" s="682"/>
      <c r="P99" s="682"/>
      <c r="Q99" s="681">
        <f>SUM('Komend jaar'!L173:W173)</f>
        <v>0</v>
      </c>
      <c r="R99" s="674"/>
      <c r="S99" s="682"/>
      <c r="T99" s="682"/>
      <c r="U99" s="682"/>
      <c r="V99" s="681" t="e">
        <f>SUM('1-6 maanden'!M173,'1-6 maanden'!O173,'1-6 maanden'!Q173,#REF!,#REF!,#REF!,#REF!,#REF!,#REF!,#REF!,#REF!,#REF!)</f>
        <v>#REF!</v>
      </c>
      <c r="W99" s="675"/>
      <c r="X99" s="285"/>
      <c r="Y99" s="285"/>
      <c r="Z99" s="285"/>
      <c r="AA99" s="285"/>
      <c r="AB99" s="285"/>
      <c r="AC99" s="285"/>
      <c r="AD99" s="285"/>
      <c r="AE99" s="285"/>
      <c r="AF99" s="285"/>
      <c r="AG99" s="285"/>
      <c r="AH99" s="285"/>
      <c r="AI99" s="285"/>
      <c r="AJ99" s="285"/>
      <c r="AK99" s="285"/>
      <c r="AL99" s="285"/>
      <c r="AM99" s="285"/>
      <c r="AN99" s="285"/>
      <c r="AO99" s="285"/>
      <c r="AP99" s="285"/>
      <c r="AQ99" s="285"/>
      <c r="AR99" s="285"/>
      <c r="AS99" s="285"/>
    </row>
    <row r="100" spans="1:45" s="33" customFormat="1" ht="20.149999999999999" customHeight="1" thickBot="1" x14ac:dyDescent="0.35">
      <c r="A100" s="285"/>
      <c r="B100" s="483"/>
      <c r="C100" s="31"/>
      <c r="D100" s="760"/>
      <c r="E100" s="120"/>
      <c r="F100" s="122"/>
      <c r="G100" s="761"/>
      <c r="H100" s="761"/>
      <c r="I100" s="761"/>
      <c r="J100" s="761"/>
      <c r="K100" s="761"/>
      <c r="L100" s="772"/>
      <c r="M100" s="772"/>
      <c r="N100" s="682"/>
      <c r="O100" s="682"/>
      <c r="P100" s="682"/>
      <c r="Q100" s="681">
        <f>SUM('Komend jaar'!L174:W174)</f>
        <v>0</v>
      </c>
      <c r="R100" s="674"/>
      <c r="S100" s="682"/>
      <c r="T100" s="682"/>
      <c r="U100" s="682"/>
      <c r="V100" s="681" t="e">
        <f>SUM('1-6 maanden'!M174,'1-6 maanden'!O174,'1-6 maanden'!Q174,#REF!,#REF!,#REF!,#REF!,#REF!,#REF!,#REF!,#REF!,#REF!)</f>
        <v>#REF!</v>
      </c>
      <c r="W100" s="675"/>
      <c r="X100" s="285"/>
      <c r="Y100" s="285"/>
      <c r="Z100" s="285"/>
      <c r="AA100" s="285"/>
      <c r="AB100" s="285"/>
      <c r="AC100" s="285"/>
      <c r="AD100" s="285"/>
      <c r="AE100" s="285"/>
      <c r="AF100" s="285"/>
      <c r="AG100" s="285"/>
      <c r="AH100" s="285"/>
      <c r="AI100" s="285"/>
      <c r="AJ100" s="285"/>
      <c r="AK100" s="285"/>
      <c r="AL100" s="285"/>
      <c r="AM100" s="285"/>
      <c r="AN100" s="285"/>
      <c r="AO100" s="285"/>
      <c r="AP100" s="285"/>
      <c r="AQ100" s="285"/>
      <c r="AR100" s="285"/>
      <c r="AS100" s="285"/>
    </row>
    <row r="101" spans="1:45" s="33" customFormat="1" ht="20.149999999999999" customHeight="1" thickBot="1" x14ac:dyDescent="0.35">
      <c r="A101" s="285"/>
      <c r="B101" s="483"/>
      <c r="C101" s="31"/>
      <c r="D101" s="760"/>
      <c r="E101" s="120"/>
      <c r="F101" s="122"/>
      <c r="G101" s="761"/>
      <c r="H101" s="761"/>
      <c r="I101" s="761"/>
      <c r="J101" s="761"/>
      <c r="K101" s="761"/>
      <c r="L101" s="772"/>
      <c r="M101" s="772"/>
      <c r="N101" s="682"/>
      <c r="O101" s="682"/>
      <c r="P101" s="682"/>
      <c r="Q101" s="681">
        <f>SUM('Komend jaar'!L175:W175)</f>
        <v>0</v>
      </c>
      <c r="R101" s="674"/>
      <c r="S101" s="682"/>
      <c r="T101" s="682"/>
      <c r="U101" s="682"/>
      <c r="V101" s="681" t="e">
        <f>SUM('1-6 maanden'!M175,'1-6 maanden'!O175,'1-6 maanden'!Q175,#REF!,#REF!,#REF!,#REF!,#REF!,#REF!,#REF!,#REF!,#REF!)</f>
        <v>#REF!</v>
      </c>
      <c r="W101" s="675"/>
      <c r="X101" s="285"/>
      <c r="Y101" s="285"/>
      <c r="Z101" s="285"/>
      <c r="AA101" s="285"/>
      <c r="AB101" s="285"/>
      <c r="AC101" s="285"/>
      <c r="AD101" s="285"/>
      <c r="AE101" s="285"/>
      <c r="AF101" s="285"/>
      <c r="AG101" s="285"/>
      <c r="AH101" s="285"/>
      <c r="AI101" s="285"/>
      <c r="AJ101" s="285"/>
      <c r="AK101" s="285"/>
      <c r="AL101" s="285"/>
      <c r="AM101" s="285"/>
      <c r="AN101" s="285"/>
      <c r="AO101" s="285"/>
      <c r="AP101" s="285"/>
      <c r="AQ101" s="285"/>
      <c r="AR101" s="285"/>
      <c r="AS101" s="285"/>
    </row>
    <row r="102" spans="1:45" s="33" customFormat="1" ht="20.149999999999999" customHeight="1" thickBot="1" x14ac:dyDescent="0.35">
      <c r="A102" s="285"/>
      <c r="B102" s="483"/>
      <c r="C102" s="31"/>
      <c r="D102" s="760"/>
      <c r="E102" s="120"/>
      <c r="F102" s="122"/>
      <c r="G102" s="727"/>
      <c r="H102" s="727"/>
      <c r="I102" s="727"/>
      <c r="J102" s="727"/>
      <c r="K102" s="727"/>
      <c r="L102" s="772"/>
      <c r="M102" s="772"/>
      <c r="N102" s="682"/>
      <c r="O102" s="682"/>
      <c r="P102" s="682"/>
      <c r="Q102" s="681">
        <f>SUM('Komend jaar'!L176:W176)</f>
        <v>0</v>
      </c>
      <c r="R102" s="674"/>
      <c r="S102" s="682"/>
      <c r="T102" s="682"/>
      <c r="U102" s="682"/>
      <c r="V102" s="681" t="e">
        <f>SUM('1-6 maanden'!M176,'1-6 maanden'!O176,'1-6 maanden'!Q176,#REF!,#REF!,#REF!,#REF!,#REF!,#REF!,#REF!,#REF!,#REF!)</f>
        <v>#REF!</v>
      </c>
      <c r="W102" s="675"/>
      <c r="X102" s="285"/>
      <c r="Y102" s="285"/>
      <c r="Z102" s="285"/>
      <c r="AA102" s="285"/>
      <c r="AB102" s="285"/>
      <c r="AC102" s="285"/>
      <c r="AD102" s="285"/>
      <c r="AE102" s="285"/>
      <c r="AF102" s="285"/>
      <c r="AG102" s="285"/>
      <c r="AH102" s="285"/>
      <c r="AI102" s="285"/>
      <c r="AJ102" s="285"/>
      <c r="AK102" s="285"/>
      <c r="AL102" s="285"/>
      <c r="AM102" s="285"/>
      <c r="AN102" s="285"/>
      <c r="AO102" s="285"/>
      <c r="AP102" s="285"/>
      <c r="AQ102" s="285"/>
      <c r="AR102" s="285"/>
      <c r="AS102" s="285"/>
    </row>
    <row r="103" spans="1:45" s="33" customFormat="1" ht="20.149999999999999" customHeight="1" thickBot="1" x14ac:dyDescent="0.35">
      <c r="A103" s="285"/>
      <c r="B103" s="483"/>
      <c r="C103" s="31"/>
      <c r="D103" s="760"/>
      <c r="E103" s="120"/>
      <c r="F103" s="122"/>
      <c r="G103" s="727"/>
      <c r="H103" s="727"/>
      <c r="I103" s="727"/>
      <c r="J103" s="727"/>
      <c r="K103" s="727"/>
      <c r="L103" s="772"/>
      <c r="M103" s="772"/>
      <c r="N103" s="682"/>
      <c r="O103" s="682"/>
      <c r="P103" s="682"/>
      <c r="Q103" s="681">
        <f>SUM('Komend jaar'!L177:W177)</f>
        <v>0</v>
      </c>
      <c r="R103" s="674"/>
      <c r="S103" s="682"/>
      <c r="T103" s="682"/>
      <c r="U103" s="682"/>
      <c r="V103" s="681" t="e">
        <f>SUM('1-6 maanden'!M177,'1-6 maanden'!O177,'1-6 maanden'!Q177,#REF!,#REF!,#REF!,#REF!,#REF!,#REF!,#REF!,#REF!,#REF!)</f>
        <v>#REF!</v>
      </c>
      <c r="W103" s="675"/>
      <c r="X103" s="285"/>
      <c r="Y103" s="285"/>
      <c r="Z103" s="285"/>
      <c r="AA103" s="285"/>
      <c r="AB103" s="285"/>
      <c r="AC103" s="285"/>
      <c r="AD103" s="285"/>
      <c r="AE103" s="285"/>
      <c r="AF103" s="285"/>
      <c r="AG103" s="285"/>
      <c r="AH103" s="285"/>
      <c r="AI103" s="285"/>
      <c r="AJ103" s="285"/>
      <c r="AK103" s="285"/>
      <c r="AL103" s="285"/>
      <c r="AM103" s="285"/>
      <c r="AN103" s="285"/>
      <c r="AO103" s="285"/>
      <c r="AP103" s="285"/>
      <c r="AQ103" s="285"/>
      <c r="AR103" s="285"/>
      <c r="AS103" s="285"/>
    </row>
    <row r="104" spans="1:45" s="33" customFormat="1" ht="20.149999999999999" customHeight="1" thickBot="1" x14ac:dyDescent="0.35">
      <c r="A104" s="285"/>
      <c r="B104" s="483"/>
      <c r="C104" s="31"/>
      <c r="D104" s="760"/>
      <c r="E104" s="120"/>
      <c r="F104" s="122"/>
      <c r="G104" s="727"/>
      <c r="H104" s="727"/>
      <c r="I104" s="727"/>
      <c r="J104" s="727"/>
      <c r="K104" s="727"/>
      <c r="L104" s="772"/>
      <c r="M104" s="772"/>
      <c r="N104" s="682"/>
      <c r="O104" s="682"/>
      <c r="P104" s="682"/>
      <c r="Q104" s="681">
        <f>SUM('Komend jaar'!L178:W178)</f>
        <v>0</v>
      </c>
      <c r="R104" s="674"/>
      <c r="S104" s="682"/>
      <c r="T104" s="682"/>
      <c r="U104" s="682"/>
      <c r="V104" s="681" t="e">
        <f>SUM('1-6 maanden'!M178,'1-6 maanden'!O178,'1-6 maanden'!Q178,#REF!,#REF!,#REF!,#REF!,#REF!,#REF!,#REF!,#REF!,#REF!)</f>
        <v>#REF!</v>
      </c>
      <c r="W104" s="675"/>
      <c r="X104" s="285"/>
      <c r="Y104" s="285"/>
      <c r="Z104" s="285"/>
      <c r="AA104" s="285"/>
      <c r="AB104" s="285"/>
      <c r="AC104" s="285"/>
      <c r="AD104" s="285"/>
      <c r="AE104" s="285"/>
      <c r="AF104" s="285"/>
      <c r="AG104" s="285"/>
      <c r="AH104" s="285"/>
      <c r="AI104" s="285"/>
      <c r="AJ104" s="285"/>
      <c r="AK104" s="285"/>
      <c r="AL104" s="285"/>
      <c r="AM104" s="285"/>
      <c r="AN104" s="285"/>
      <c r="AO104" s="285"/>
      <c r="AP104" s="285"/>
      <c r="AQ104" s="285"/>
      <c r="AR104" s="285"/>
      <c r="AS104" s="285"/>
    </row>
    <row r="105" spans="1:45" s="33" customFormat="1" ht="20.149999999999999" customHeight="1" thickBot="1" x14ac:dyDescent="0.35">
      <c r="A105" s="285"/>
      <c r="B105" s="483"/>
      <c r="C105" s="31"/>
      <c r="D105" s="760"/>
      <c r="E105" s="123"/>
      <c r="F105" s="124"/>
      <c r="G105" s="727"/>
      <c r="H105" s="727"/>
      <c r="I105" s="727"/>
      <c r="J105" s="727"/>
      <c r="K105" s="727"/>
      <c r="L105" s="772"/>
      <c r="M105" s="772"/>
      <c r="N105" s="674"/>
      <c r="O105" s="674"/>
      <c r="P105" s="674"/>
      <c r="Q105" s="674"/>
      <c r="R105" s="674"/>
      <c r="S105" s="674"/>
      <c r="T105" s="674"/>
      <c r="U105" s="674"/>
      <c r="V105" s="674"/>
      <c r="W105" s="675"/>
      <c r="X105" s="285"/>
      <c r="Y105" s="285"/>
      <c r="Z105" s="285"/>
      <c r="AA105" s="285"/>
      <c r="AB105" s="285"/>
      <c r="AC105" s="285"/>
      <c r="AD105" s="285"/>
      <c r="AE105" s="285"/>
      <c r="AF105" s="285"/>
      <c r="AG105" s="285"/>
      <c r="AH105" s="285"/>
      <c r="AI105" s="285"/>
      <c r="AJ105" s="285"/>
      <c r="AK105" s="285"/>
      <c r="AL105" s="285"/>
      <c r="AM105" s="285"/>
      <c r="AN105" s="285"/>
      <c r="AO105" s="285"/>
      <c r="AP105" s="285"/>
      <c r="AQ105" s="285"/>
      <c r="AR105" s="285"/>
      <c r="AS105" s="285"/>
    </row>
    <row r="106" spans="1:45" s="33" customFormat="1" ht="20.149999999999999" customHeight="1" thickBot="1" x14ac:dyDescent="0.35">
      <c r="A106" s="285"/>
      <c r="B106" s="483"/>
      <c r="C106" s="31"/>
      <c r="D106" s="760"/>
      <c r="E106" s="123"/>
      <c r="F106" s="124"/>
      <c r="G106" s="727"/>
      <c r="H106" s="727"/>
      <c r="I106" s="727"/>
      <c r="J106" s="727"/>
      <c r="K106" s="727"/>
      <c r="L106" s="772"/>
      <c r="M106" s="772"/>
      <c r="N106" s="674"/>
      <c r="O106" s="674"/>
      <c r="P106" s="674"/>
      <c r="Q106" s="674"/>
      <c r="R106" s="674"/>
      <c r="S106" s="674"/>
      <c r="T106" s="674"/>
      <c r="U106" s="674"/>
      <c r="V106" s="674"/>
      <c r="W106" s="675"/>
      <c r="X106" s="285"/>
      <c r="Y106" s="285"/>
      <c r="Z106" s="285"/>
      <c r="AA106" s="285"/>
      <c r="AB106" s="285"/>
      <c r="AC106" s="285"/>
      <c r="AD106" s="285"/>
      <c r="AE106" s="285"/>
      <c r="AF106" s="285"/>
      <c r="AG106" s="285"/>
      <c r="AH106" s="285"/>
      <c r="AI106" s="285"/>
      <c r="AJ106" s="285"/>
      <c r="AK106" s="285"/>
      <c r="AL106" s="285"/>
      <c r="AM106" s="285"/>
      <c r="AN106" s="285"/>
      <c r="AO106" s="285"/>
      <c r="AP106" s="285"/>
      <c r="AQ106" s="285"/>
      <c r="AR106" s="285"/>
      <c r="AS106" s="285"/>
    </row>
    <row r="107" spans="1:45" s="33" customFormat="1" ht="20.149999999999999" customHeight="1" thickBot="1" x14ac:dyDescent="0.35">
      <c r="A107" s="285"/>
      <c r="B107" s="483"/>
      <c r="C107" s="31"/>
      <c r="D107" s="760"/>
      <c r="E107" s="123"/>
      <c r="F107" s="124"/>
      <c r="G107" s="727"/>
      <c r="H107" s="727"/>
      <c r="I107" s="727"/>
      <c r="J107" s="727"/>
      <c r="K107" s="727"/>
      <c r="L107" s="772"/>
      <c r="M107" s="772"/>
      <c r="N107" s="674"/>
      <c r="O107" s="674"/>
      <c r="P107" s="674"/>
      <c r="Q107" s="674"/>
      <c r="R107" s="674"/>
      <c r="S107" s="674"/>
      <c r="T107" s="674"/>
      <c r="U107" s="674"/>
      <c r="V107" s="674"/>
      <c r="W107" s="675"/>
      <c r="X107" s="285"/>
      <c r="Y107" s="285"/>
      <c r="Z107" s="285"/>
      <c r="AA107" s="285"/>
      <c r="AB107" s="285"/>
      <c r="AC107" s="285"/>
      <c r="AD107" s="285"/>
      <c r="AE107" s="285"/>
      <c r="AF107" s="285"/>
      <c r="AG107" s="285"/>
      <c r="AH107" s="285"/>
      <c r="AI107" s="285"/>
      <c r="AJ107" s="285"/>
      <c r="AK107" s="285"/>
      <c r="AL107" s="285"/>
      <c r="AM107" s="285"/>
      <c r="AN107" s="285"/>
      <c r="AO107" s="285"/>
      <c r="AP107" s="285"/>
      <c r="AQ107" s="285"/>
      <c r="AR107" s="285"/>
      <c r="AS107" s="285"/>
    </row>
    <row r="108" spans="1:45" ht="20.149999999999999" customHeight="1" thickBot="1" x14ac:dyDescent="0.35">
      <c r="A108" s="285"/>
      <c r="B108" s="483"/>
      <c r="C108" s="31"/>
      <c r="D108" s="760"/>
      <c r="E108" s="123"/>
      <c r="F108" s="124"/>
      <c r="G108" s="727"/>
      <c r="H108" s="727"/>
      <c r="I108" s="727"/>
      <c r="J108" s="727"/>
      <c r="K108" s="727"/>
      <c r="L108" s="772"/>
      <c r="M108" s="772"/>
      <c r="N108" s="674"/>
      <c r="O108" s="674"/>
      <c r="P108" s="674"/>
      <c r="Q108" s="674"/>
      <c r="R108" s="674"/>
      <c r="S108" s="674"/>
      <c r="T108" s="674"/>
      <c r="U108" s="674"/>
      <c r="V108" s="674"/>
      <c r="W108" s="675"/>
      <c r="X108" s="285"/>
      <c r="Y108" s="285"/>
      <c r="Z108" s="285"/>
      <c r="AA108" s="285"/>
      <c r="AB108" s="285"/>
      <c r="AC108" s="285"/>
      <c r="AD108" s="285"/>
      <c r="AE108" s="285"/>
      <c r="AF108" s="285"/>
      <c r="AG108" s="285"/>
      <c r="AH108" s="285"/>
      <c r="AI108" s="285"/>
      <c r="AJ108" s="285"/>
      <c r="AK108" s="285"/>
      <c r="AL108" s="285"/>
      <c r="AM108" s="285"/>
      <c r="AN108" s="285"/>
      <c r="AO108" s="285"/>
      <c r="AP108" s="285"/>
      <c r="AQ108" s="285"/>
      <c r="AR108" s="285"/>
      <c r="AS108" s="285"/>
    </row>
    <row r="109" spans="1:45" ht="20.149999999999999" customHeight="1" thickBot="1" x14ac:dyDescent="0.35">
      <c r="A109" s="285"/>
      <c r="B109" s="483"/>
      <c r="C109" s="31"/>
      <c r="D109" s="760"/>
      <c r="E109" s="123"/>
      <c r="F109" s="124"/>
      <c r="G109" s="727"/>
      <c r="H109" s="727"/>
      <c r="I109" s="727"/>
      <c r="J109" s="727"/>
      <c r="K109" s="727"/>
      <c r="L109" s="772"/>
      <c r="M109" s="772"/>
      <c r="N109" s="674"/>
      <c r="O109" s="674"/>
      <c r="P109" s="674"/>
      <c r="Q109" s="674"/>
      <c r="R109" s="674"/>
      <c r="S109" s="674"/>
      <c r="T109" s="674"/>
      <c r="U109" s="674"/>
      <c r="V109" s="674"/>
      <c r="W109" s="675"/>
      <c r="X109" s="285"/>
      <c r="Y109" s="285"/>
      <c r="Z109" s="285"/>
      <c r="AA109" s="285"/>
      <c r="AB109" s="285"/>
      <c r="AC109" s="285"/>
      <c r="AD109" s="285"/>
      <c r="AE109" s="285"/>
      <c r="AF109" s="285"/>
      <c r="AG109" s="285"/>
      <c r="AH109" s="285"/>
      <c r="AI109" s="285"/>
      <c r="AJ109" s="285"/>
      <c r="AK109" s="285"/>
      <c r="AL109" s="285"/>
      <c r="AM109" s="285"/>
      <c r="AN109" s="285"/>
      <c r="AO109" s="285"/>
      <c r="AP109" s="285"/>
      <c r="AQ109" s="285"/>
      <c r="AR109" s="285"/>
      <c r="AS109" s="285"/>
    </row>
    <row r="110" spans="1:45" ht="20.149999999999999" customHeight="1" thickBot="1" x14ac:dyDescent="0.35">
      <c r="A110" s="285"/>
      <c r="B110" s="483"/>
      <c r="C110" s="31"/>
      <c r="D110" s="760"/>
      <c r="E110" s="123"/>
      <c r="F110" s="124"/>
      <c r="G110" s="727"/>
      <c r="H110" s="727"/>
      <c r="I110" s="727"/>
      <c r="J110" s="727"/>
      <c r="K110" s="727"/>
      <c r="L110" s="772"/>
      <c r="M110" s="772"/>
      <c r="N110" s="674"/>
      <c r="O110" s="674"/>
      <c r="P110" s="674"/>
      <c r="Q110" s="674"/>
      <c r="R110" s="674"/>
      <c r="S110" s="674"/>
      <c r="T110" s="674"/>
      <c r="U110" s="674"/>
      <c r="V110" s="674"/>
      <c r="W110" s="675"/>
      <c r="X110" s="285"/>
      <c r="Y110" s="285"/>
      <c r="Z110" s="285"/>
      <c r="AA110" s="285"/>
      <c r="AB110" s="285"/>
      <c r="AC110" s="285"/>
      <c r="AD110" s="285"/>
      <c r="AE110" s="285"/>
      <c r="AF110" s="285"/>
      <c r="AG110" s="285"/>
      <c r="AH110" s="285"/>
      <c r="AI110" s="285"/>
      <c r="AJ110" s="285"/>
      <c r="AK110" s="285"/>
      <c r="AL110" s="285"/>
      <c r="AM110" s="285"/>
      <c r="AN110" s="285"/>
      <c r="AO110" s="285"/>
      <c r="AP110" s="285"/>
      <c r="AQ110" s="285"/>
      <c r="AR110" s="285"/>
      <c r="AS110" s="285"/>
    </row>
    <row r="111" spans="1:45" s="33" customFormat="1" ht="20.149999999999999" customHeight="1" thickBot="1" x14ac:dyDescent="0.35">
      <c r="A111" s="285"/>
      <c r="B111" s="483"/>
      <c r="C111" s="31"/>
      <c r="D111" s="760"/>
      <c r="E111" s="123"/>
      <c r="F111" s="124"/>
      <c r="G111" s="727"/>
      <c r="H111" s="727"/>
      <c r="I111" s="727"/>
      <c r="J111" s="727"/>
      <c r="K111" s="727"/>
      <c r="L111" s="772"/>
      <c r="M111" s="772"/>
      <c r="N111" s="674"/>
      <c r="O111" s="674"/>
      <c r="P111" s="674"/>
      <c r="Q111" s="674"/>
      <c r="R111" s="674"/>
      <c r="S111" s="674"/>
      <c r="T111" s="674"/>
      <c r="U111" s="674"/>
      <c r="V111" s="674"/>
      <c r="W111" s="675"/>
      <c r="X111" s="285"/>
      <c r="Y111" s="285"/>
      <c r="Z111" s="285"/>
      <c r="AA111" s="285"/>
      <c r="AB111" s="285"/>
      <c r="AC111" s="285"/>
      <c r="AD111" s="285"/>
      <c r="AE111" s="285"/>
      <c r="AF111" s="285"/>
      <c r="AG111" s="285"/>
      <c r="AH111" s="285"/>
      <c r="AI111" s="285"/>
      <c r="AJ111" s="285"/>
      <c r="AK111" s="285"/>
      <c r="AL111" s="285"/>
      <c r="AM111" s="285"/>
      <c r="AN111" s="285"/>
      <c r="AO111" s="285"/>
      <c r="AP111" s="285"/>
      <c r="AQ111" s="285"/>
      <c r="AR111" s="285"/>
      <c r="AS111" s="285"/>
    </row>
    <row r="112" spans="1:45" s="33" customFormat="1" ht="20.149999999999999" customHeight="1" thickBot="1" x14ac:dyDescent="0.35">
      <c r="A112" s="285"/>
      <c r="B112" s="483"/>
      <c r="C112" s="31"/>
      <c r="D112" s="760"/>
      <c r="E112" s="125"/>
      <c r="F112" s="126"/>
      <c r="G112" s="762"/>
      <c r="H112" s="762"/>
      <c r="I112" s="762"/>
      <c r="J112" s="762"/>
      <c r="K112" s="762"/>
      <c r="L112" s="773"/>
      <c r="M112" s="773"/>
      <c r="N112" s="679"/>
      <c r="O112" s="679"/>
      <c r="P112" s="679"/>
      <c r="Q112" s="679"/>
      <c r="R112" s="679"/>
      <c r="S112" s="679"/>
      <c r="T112" s="679"/>
      <c r="U112" s="679"/>
      <c r="V112" s="679"/>
      <c r="W112" s="680"/>
      <c r="X112" s="285"/>
      <c r="Y112" s="285"/>
      <c r="Z112" s="285"/>
      <c r="AA112" s="285"/>
      <c r="AB112" s="285"/>
      <c r="AC112" s="285"/>
      <c r="AD112" s="285"/>
      <c r="AE112" s="285"/>
      <c r="AF112" s="285"/>
      <c r="AG112" s="285"/>
      <c r="AH112" s="285"/>
      <c r="AI112" s="285"/>
      <c r="AJ112" s="285"/>
      <c r="AK112" s="285"/>
      <c r="AL112" s="285"/>
      <c r="AM112" s="285"/>
      <c r="AN112" s="285"/>
      <c r="AO112" s="285"/>
      <c r="AP112" s="285"/>
      <c r="AQ112" s="285"/>
      <c r="AR112" s="285"/>
      <c r="AS112" s="285"/>
    </row>
    <row r="113" spans="1:45" s="33" customFormat="1" ht="20.149999999999999" customHeight="1" x14ac:dyDescent="0.3">
      <c r="A113" s="285"/>
      <c r="B113" s="483"/>
      <c r="C113" s="31"/>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row>
    <row r="114" spans="1:45" s="33" customFormat="1" ht="20.149999999999999" customHeight="1" x14ac:dyDescent="0.3">
      <c r="A114" s="285"/>
      <c r="B114" s="483"/>
      <c r="C114" s="31"/>
      <c r="G114" s="285"/>
      <c r="H114" s="285"/>
      <c r="I114" s="285"/>
      <c r="J114" s="285"/>
      <c r="K114" s="285"/>
      <c r="L114" s="285"/>
      <c r="M114" s="285"/>
      <c r="N114" s="285"/>
      <c r="O114" s="285"/>
      <c r="P114" s="285"/>
      <c r="Q114" s="285"/>
      <c r="R114" s="285"/>
      <c r="S114" s="285"/>
      <c r="T114" s="285"/>
      <c r="U114" s="285"/>
      <c r="V114" s="285"/>
      <c r="W114" s="285"/>
      <c r="X114" s="285"/>
      <c r="Y114" s="285"/>
      <c r="Z114" s="285"/>
      <c r="AA114" s="285"/>
      <c r="AB114" s="285"/>
      <c r="AC114" s="285"/>
      <c r="AD114" s="285"/>
      <c r="AE114" s="285"/>
      <c r="AF114" s="285"/>
      <c r="AG114" s="285"/>
      <c r="AH114" s="285"/>
      <c r="AI114" s="285"/>
      <c r="AJ114" s="285"/>
      <c r="AK114" s="285"/>
      <c r="AL114" s="285"/>
      <c r="AM114" s="285"/>
      <c r="AN114" s="285"/>
      <c r="AO114" s="285"/>
      <c r="AP114" s="285"/>
      <c r="AQ114" s="285"/>
      <c r="AR114" s="285"/>
      <c r="AS114" s="285"/>
    </row>
    <row r="115" spans="1:45" s="33" customFormat="1" ht="20.149999999999999" customHeight="1" x14ac:dyDescent="0.3">
      <c r="A115" s="285"/>
      <c r="B115" s="483"/>
      <c r="C115" s="31"/>
      <c r="G115" s="285"/>
      <c r="H115" s="285"/>
      <c r="I115" s="285"/>
      <c r="J115" s="285"/>
      <c r="K115" s="285"/>
      <c r="L115" s="285"/>
      <c r="M115" s="285"/>
      <c r="N115" s="285"/>
      <c r="O115" s="285"/>
      <c r="P115" s="285"/>
      <c r="Q115" s="285"/>
      <c r="R115" s="285"/>
      <c r="S115" s="285"/>
      <c r="T115" s="285"/>
      <c r="U115" s="285"/>
      <c r="V115" s="285"/>
      <c r="W115" s="285"/>
      <c r="X115" s="285"/>
      <c r="Y115" s="285"/>
      <c r="Z115" s="285"/>
      <c r="AA115" s="285"/>
      <c r="AB115" s="285"/>
      <c r="AC115" s="285"/>
      <c r="AD115" s="285"/>
      <c r="AE115" s="285"/>
      <c r="AF115" s="285"/>
      <c r="AG115" s="285"/>
      <c r="AH115" s="285"/>
      <c r="AI115" s="285"/>
      <c r="AJ115" s="285"/>
      <c r="AK115" s="285"/>
      <c r="AL115" s="285"/>
      <c r="AM115" s="285"/>
      <c r="AN115" s="285"/>
      <c r="AO115" s="285"/>
      <c r="AP115" s="285"/>
      <c r="AQ115" s="285"/>
      <c r="AR115" s="285"/>
      <c r="AS115" s="285"/>
    </row>
    <row r="116" spans="1:45" s="33" customFormat="1" ht="20.149999999999999" customHeight="1" x14ac:dyDescent="0.3">
      <c r="A116" s="285"/>
      <c r="B116" s="483"/>
      <c r="C116" s="31"/>
      <c r="G116" s="285"/>
      <c r="H116" s="285"/>
      <c r="I116" s="285"/>
      <c r="J116" s="285"/>
      <c r="K116" s="285"/>
      <c r="L116" s="285"/>
      <c r="M116" s="285"/>
      <c r="N116" s="285"/>
      <c r="O116" s="285"/>
      <c r="P116" s="285"/>
      <c r="Q116" s="285"/>
      <c r="R116" s="285"/>
      <c r="S116" s="285"/>
      <c r="T116" s="285"/>
      <c r="U116" s="285"/>
      <c r="V116" s="285"/>
      <c r="W116" s="285"/>
      <c r="X116" s="285"/>
      <c r="Y116" s="285"/>
      <c r="Z116" s="285"/>
      <c r="AA116" s="285"/>
      <c r="AB116" s="285"/>
      <c r="AC116" s="285"/>
      <c r="AD116" s="285"/>
      <c r="AE116" s="285"/>
      <c r="AF116" s="285"/>
      <c r="AG116" s="285"/>
      <c r="AH116" s="285"/>
      <c r="AI116" s="285"/>
      <c r="AJ116" s="285"/>
      <c r="AK116" s="285"/>
      <c r="AL116" s="285"/>
      <c r="AM116" s="285"/>
      <c r="AN116" s="285"/>
      <c r="AO116" s="285"/>
      <c r="AP116" s="285"/>
      <c r="AQ116" s="285"/>
      <c r="AR116" s="285"/>
      <c r="AS116" s="285"/>
    </row>
    <row r="117" spans="1:45" s="33" customFormat="1" ht="20.149999999999999" customHeight="1" x14ac:dyDescent="0.3">
      <c r="A117" s="285"/>
      <c r="B117" s="483"/>
      <c r="C117" s="31"/>
      <c r="G117" s="285"/>
      <c r="H117" s="285"/>
      <c r="I117" s="285"/>
      <c r="J117" s="285"/>
      <c r="K117" s="285"/>
      <c r="L117" s="285"/>
      <c r="M117" s="285"/>
      <c r="N117" s="285"/>
      <c r="O117" s="285"/>
      <c r="P117" s="285"/>
      <c r="Q117" s="285"/>
      <c r="R117" s="285"/>
      <c r="S117" s="285"/>
      <c r="T117" s="285"/>
      <c r="U117" s="285"/>
      <c r="V117" s="285"/>
      <c r="W117" s="285"/>
      <c r="X117" s="285"/>
      <c r="Y117" s="285"/>
      <c r="Z117" s="285"/>
      <c r="AA117" s="285"/>
      <c r="AB117" s="285"/>
      <c r="AC117" s="285"/>
      <c r="AD117" s="285"/>
      <c r="AE117" s="285"/>
      <c r="AF117" s="285"/>
      <c r="AG117" s="285"/>
      <c r="AH117" s="285"/>
      <c r="AI117" s="285"/>
      <c r="AJ117" s="285"/>
      <c r="AK117" s="285"/>
      <c r="AL117" s="285"/>
      <c r="AM117" s="285"/>
      <c r="AN117" s="285"/>
      <c r="AO117" s="285"/>
      <c r="AP117" s="285"/>
      <c r="AQ117" s="285"/>
      <c r="AR117" s="285"/>
      <c r="AS117" s="285"/>
    </row>
    <row r="118" spans="1:45" s="33" customFormat="1" ht="20.149999999999999" customHeight="1" x14ac:dyDescent="0.3">
      <c r="A118" s="285"/>
      <c r="B118" s="483"/>
      <c r="C118" s="31"/>
      <c r="G118" s="285"/>
      <c r="H118" s="285"/>
      <c r="I118" s="285"/>
      <c r="J118" s="285"/>
      <c r="K118" s="285"/>
      <c r="L118" s="285"/>
      <c r="M118" s="285"/>
      <c r="N118" s="285"/>
      <c r="O118" s="285"/>
      <c r="P118" s="285"/>
      <c r="Q118" s="285"/>
      <c r="R118" s="285"/>
      <c r="S118" s="285"/>
      <c r="T118" s="285"/>
      <c r="U118" s="285"/>
      <c r="V118" s="285"/>
      <c r="W118" s="285"/>
      <c r="X118" s="285"/>
      <c r="Y118" s="285"/>
      <c r="Z118" s="285"/>
      <c r="AA118" s="285"/>
      <c r="AB118" s="285"/>
      <c r="AC118" s="285"/>
      <c r="AD118" s="285"/>
      <c r="AE118" s="285"/>
      <c r="AF118" s="285"/>
      <c r="AG118" s="285"/>
      <c r="AH118" s="285"/>
      <c r="AI118" s="285"/>
      <c r="AJ118" s="285"/>
      <c r="AK118" s="285"/>
      <c r="AL118" s="285"/>
      <c r="AM118" s="285"/>
      <c r="AN118" s="285"/>
      <c r="AO118" s="285"/>
      <c r="AP118" s="285"/>
      <c r="AQ118" s="285"/>
      <c r="AR118" s="285"/>
      <c r="AS118" s="285"/>
    </row>
    <row r="119" spans="1:45" s="33" customFormat="1" ht="20.149999999999999" customHeight="1" x14ac:dyDescent="0.3">
      <c r="A119" s="285"/>
      <c r="B119" s="483"/>
      <c r="C119" s="31"/>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row>
    <row r="120" spans="1:45" s="33" customFormat="1" ht="20.149999999999999" customHeight="1" x14ac:dyDescent="0.3">
      <c r="A120" s="285"/>
      <c r="B120" s="483"/>
      <c r="C120" s="31"/>
      <c r="G120" s="285"/>
      <c r="H120" s="285"/>
      <c r="I120" s="285"/>
      <c r="J120" s="285"/>
      <c r="K120" s="285"/>
      <c r="L120" s="285"/>
      <c r="M120" s="285"/>
      <c r="N120" s="285"/>
      <c r="O120" s="285"/>
      <c r="P120" s="285"/>
      <c r="Q120" s="285"/>
      <c r="R120" s="285"/>
      <c r="S120" s="285"/>
      <c r="T120" s="285"/>
      <c r="U120" s="285"/>
      <c r="V120" s="285"/>
      <c r="W120" s="285"/>
      <c r="X120" s="285"/>
      <c r="Y120" s="285"/>
      <c r="Z120" s="285"/>
      <c r="AA120" s="285"/>
      <c r="AB120" s="285"/>
      <c r="AC120" s="285"/>
      <c r="AD120" s="285"/>
      <c r="AE120" s="285"/>
      <c r="AF120" s="285"/>
      <c r="AG120" s="285"/>
      <c r="AH120" s="285"/>
      <c r="AI120" s="285"/>
      <c r="AJ120" s="285"/>
      <c r="AK120" s="285"/>
      <c r="AL120" s="285"/>
      <c r="AM120" s="285"/>
      <c r="AN120" s="285"/>
      <c r="AO120" s="285"/>
      <c r="AP120" s="285"/>
      <c r="AQ120" s="285"/>
      <c r="AR120" s="285"/>
      <c r="AS120" s="285"/>
    </row>
    <row r="121" spans="1:45" s="33" customFormat="1" ht="20.149999999999999" customHeight="1" x14ac:dyDescent="0.3">
      <c r="A121" s="285"/>
      <c r="B121" s="483"/>
      <c r="C121" s="31"/>
      <c r="G121" s="285"/>
      <c r="H121" s="285"/>
      <c r="I121" s="285"/>
      <c r="J121" s="285"/>
      <c r="K121" s="285"/>
      <c r="L121" s="285"/>
      <c r="M121" s="285"/>
      <c r="N121" s="285"/>
      <c r="O121" s="285"/>
      <c r="P121" s="285"/>
      <c r="Q121" s="285"/>
      <c r="R121" s="285"/>
      <c r="S121" s="285"/>
      <c r="T121" s="285"/>
      <c r="U121" s="285"/>
      <c r="V121" s="285"/>
      <c r="W121" s="285"/>
      <c r="X121" s="285"/>
      <c r="Y121" s="285"/>
      <c r="Z121" s="285"/>
      <c r="AA121" s="285"/>
      <c r="AB121" s="285"/>
      <c r="AC121" s="285"/>
      <c r="AD121" s="285"/>
      <c r="AE121" s="285"/>
      <c r="AF121" s="285"/>
      <c r="AG121" s="285"/>
      <c r="AH121" s="285"/>
      <c r="AI121" s="285"/>
      <c r="AJ121" s="285"/>
      <c r="AK121" s="285"/>
      <c r="AL121" s="285"/>
      <c r="AM121" s="285"/>
      <c r="AN121" s="285"/>
      <c r="AO121" s="285"/>
      <c r="AP121" s="285"/>
      <c r="AQ121" s="285"/>
      <c r="AR121" s="285"/>
      <c r="AS121" s="285"/>
    </row>
    <row r="122" spans="1:45" s="33" customFormat="1" ht="20.149999999999999" customHeight="1" x14ac:dyDescent="0.3">
      <c r="A122" s="285"/>
      <c r="B122" s="483"/>
      <c r="C122" s="31"/>
      <c r="G122" s="285"/>
      <c r="H122" s="285"/>
      <c r="I122" s="285"/>
      <c r="J122" s="285"/>
      <c r="K122" s="285"/>
      <c r="L122" s="285"/>
      <c r="M122" s="285"/>
      <c r="N122" s="285"/>
      <c r="O122" s="285"/>
      <c r="P122" s="285"/>
      <c r="Q122" s="285"/>
      <c r="R122" s="285"/>
      <c r="S122" s="285"/>
      <c r="T122" s="285"/>
      <c r="U122" s="285"/>
      <c r="V122" s="285"/>
      <c r="W122" s="285"/>
      <c r="X122" s="285"/>
      <c r="Y122" s="285"/>
      <c r="Z122" s="285"/>
      <c r="AA122" s="285"/>
      <c r="AB122" s="285"/>
      <c r="AC122" s="285"/>
      <c r="AD122" s="285"/>
      <c r="AE122" s="285"/>
      <c r="AF122" s="285"/>
      <c r="AG122" s="285"/>
      <c r="AH122" s="285"/>
      <c r="AI122" s="285"/>
      <c r="AJ122" s="285"/>
      <c r="AK122" s="285"/>
      <c r="AL122" s="285"/>
      <c r="AM122" s="285"/>
      <c r="AN122" s="285"/>
      <c r="AO122" s="285"/>
      <c r="AP122" s="285"/>
      <c r="AQ122" s="285"/>
      <c r="AR122" s="285"/>
      <c r="AS122" s="285"/>
    </row>
    <row r="123" spans="1:45" s="33" customFormat="1" ht="20.149999999999999" customHeight="1" x14ac:dyDescent="0.3">
      <c r="A123" s="285"/>
      <c r="B123" s="483"/>
      <c r="C123" s="31"/>
      <c r="D123" s="127"/>
      <c r="G123" s="285"/>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285"/>
      <c r="AD123" s="285"/>
      <c r="AE123" s="285"/>
      <c r="AF123" s="285"/>
      <c r="AG123" s="285"/>
      <c r="AH123" s="285"/>
      <c r="AI123" s="285"/>
      <c r="AJ123" s="285"/>
      <c r="AK123" s="285"/>
      <c r="AL123" s="285"/>
      <c r="AM123" s="285"/>
      <c r="AN123" s="285"/>
      <c r="AO123" s="285"/>
      <c r="AP123" s="285"/>
      <c r="AQ123" s="285"/>
      <c r="AR123" s="285"/>
      <c r="AS123" s="285"/>
    </row>
    <row r="124" spans="1:45" s="33" customFormat="1" ht="20.149999999999999" customHeight="1" x14ac:dyDescent="0.25">
      <c r="A124" s="285"/>
      <c r="B124" s="285"/>
      <c r="C124" s="285"/>
      <c r="D124" s="362"/>
      <c r="E124" s="285"/>
      <c r="F124" s="285"/>
      <c r="G124" s="285"/>
      <c r="H124" s="285"/>
      <c r="I124" s="285"/>
      <c r="J124" s="285"/>
      <c r="K124" s="285"/>
      <c r="L124" s="285"/>
      <c r="M124" s="285"/>
      <c r="N124" s="285"/>
      <c r="O124" s="285"/>
      <c r="P124" s="285"/>
      <c r="Q124" s="285"/>
      <c r="R124" s="285"/>
      <c r="S124" s="285"/>
      <c r="T124" s="285"/>
      <c r="U124" s="285"/>
      <c r="V124" s="285"/>
      <c r="W124" s="285"/>
      <c r="X124" s="285"/>
      <c r="Y124" s="285"/>
      <c r="Z124" s="285"/>
      <c r="AA124" s="285"/>
      <c r="AB124" s="285"/>
      <c r="AC124" s="285"/>
      <c r="AD124" s="285"/>
      <c r="AE124" s="285"/>
      <c r="AF124" s="285"/>
      <c r="AG124" s="285"/>
      <c r="AH124" s="285"/>
      <c r="AI124" s="285"/>
      <c r="AJ124" s="285"/>
      <c r="AK124" s="285"/>
      <c r="AL124" s="285"/>
      <c r="AM124" s="285"/>
      <c r="AN124" s="285"/>
      <c r="AO124" s="285"/>
      <c r="AP124" s="285"/>
      <c r="AQ124" s="285"/>
      <c r="AR124" s="285"/>
      <c r="AS124" s="285"/>
    </row>
    <row r="125" spans="1:45" s="33" customFormat="1" ht="20.149999999999999" customHeight="1" x14ac:dyDescent="0.25">
      <c r="A125" s="285"/>
      <c r="B125" s="285"/>
      <c r="C125" s="285"/>
      <c r="D125" s="285"/>
      <c r="E125" s="285"/>
      <c r="F125" s="285"/>
      <c r="G125" s="285"/>
      <c r="H125" s="285"/>
      <c r="I125" s="285"/>
      <c r="J125" s="285"/>
      <c r="K125" s="285"/>
      <c r="L125" s="285"/>
      <c r="M125" s="285"/>
      <c r="N125" s="285"/>
      <c r="O125" s="285"/>
      <c r="P125" s="285"/>
      <c r="Q125" s="285"/>
      <c r="R125" s="285"/>
      <c r="S125" s="285"/>
      <c r="T125" s="285"/>
      <c r="U125" s="285"/>
      <c r="V125" s="285"/>
      <c r="W125" s="285"/>
      <c r="X125" s="285"/>
      <c r="Y125" s="285"/>
      <c r="Z125" s="285"/>
      <c r="AA125" s="285"/>
      <c r="AB125" s="285"/>
      <c r="AC125" s="285"/>
      <c r="AD125" s="285"/>
      <c r="AE125" s="285"/>
      <c r="AF125" s="285"/>
      <c r="AG125" s="285"/>
      <c r="AH125" s="285"/>
      <c r="AI125" s="285"/>
      <c r="AJ125" s="285"/>
      <c r="AK125" s="285"/>
      <c r="AL125" s="285"/>
      <c r="AM125" s="285"/>
      <c r="AN125" s="285"/>
      <c r="AO125" s="285"/>
      <c r="AP125" s="285"/>
      <c r="AQ125" s="285"/>
      <c r="AR125" s="285"/>
      <c r="AS125" s="285"/>
    </row>
    <row r="126" spans="1:45" x14ac:dyDescent="0.3">
      <c r="A126" s="285"/>
      <c r="B126" s="285"/>
      <c r="C126" s="285"/>
      <c r="D126" s="285"/>
      <c r="E126" s="285"/>
      <c r="F126" s="285"/>
      <c r="G126" s="285"/>
      <c r="H126" s="285"/>
      <c r="I126" s="285"/>
      <c r="J126" s="285"/>
      <c r="K126" s="285"/>
      <c r="L126" s="285"/>
      <c r="M126" s="285"/>
      <c r="N126" s="285"/>
      <c r="O126" s="285"/>
      <c r="P126" s="285"/>
      <c r="Q126" s="285"/>
      <c r="R126" s="285"/>
      <c r="S126" s="285"/>
      <c r="T126" s="285"/>
      <c r="U126" s="285"/>
      <c r="V126" s="285"/>
      <c r="W126" s="285"/>
      <c r="X126" s="285"/>
      <c r="Y126" s="285"/>
      <c r="Z126" s="285"/>
      <c r="AA126" s="285"/>
      <c r="AB126" s="285"/>
      <c r="AC126" s="285"/>
      <c r="AD126" s="285"/>
      <c r="AE126" s="285"/>
      <c r="AF126" s="285"/>
      <c r="AG126" s="285"/>
      <c r="AH126" s="285"/>
      <c r="AI126" s="285"/>
      <c r="AJ126" s="285"/>
      <c r="AK126" s="285"/>
      <c r="AL126" s="285"/>
      <c r="AM126" s="285"/>
      <c r="AN126" s="285"/>
      <c r="AO126" s="285"/>
      <c r="AP126" s="285"/>
      <c r="AQ126" s="285"/>
      <c r="AR126" s="285"/>
      <c r="AS126" s="285"/>
    </row>
    <row r="127" spans="1:45" x14ac:dyDescent="0.3">
      <c r="A127" s="285"/>
      <c r="B127" s="285"/>
      <c r="C127" s="285"/>
      <c r="D127" s="285"/>
      <c r="E127" s="285"/>
      <c r="F127" s="285"/>
      <c r="G127" s="285"/>
      <c r="H127" s="285"/>
      <c r="I127" s="285"/>
      <c r="J127" s="285"/>
      <c r="K127" s="285"/>
      <c r="L127" s="285"/>
      <c r="M127" s="285"/>
      <c r="N127" s="285"/>
      <c r="O127" s="285"/>
      <c r="P127" s="285"/>
      <c r="Q127" s="285"/>
      <c r="R127" s="285"/>
      <c r="S127" s="285"/>
      <c r="T127" s="285"/>
      <c r="U127" s="285"/>
      <c r="V127" s="285"/>
      <c r="W127" s="285"/>
      <c r="X127" s="285"/>
      <c r="Y127" s="285"/>
      <c r="Z127" s="285"/>
      <c r="AA127" s="285"/>
      <c r="AB127" s="285"/>
      <c r="AC127" s="285"/>
      <c r="AD127" s="285"/>
      <c r="AE127" s="285"/>
      <c r="AF127" s="285"/>
      <c r="AG127" s="285"/>
      <c r="AH127" s="285"/>
      <c r="AI127" s="285"/>
      <c r="AJ127" s="285"/>
      <c r="AK127" s="285"/>
      <c r="AL127" s="285"/>
      <c r="AM127" s="285"/>
      <c r="AN127" s="285"/>
      <c r="AO127" s="285"/>
      <c r="AP127" s="285"/>
      <c r="AQ127" s="285"/>
      <c r="AR127" s="285"/>
      <c r="AS127" s="285"/>
    </row>
    <row r="128" spans="1:45" x14ac:dyDescent="0.3">
      <c r="A128" s="285"/>
      <c r="B128" s="285"/>
      <c r="C128" s="285"/>
      <c r="D128" s="285"/>
      <c r="E128" s="285"/>
      <c r="F128" s="285"/>
      <c r="G128" s="285"/>
      <c r="H128" s="285"/>
      <c r="I128" s="285"/>
      <c r="J128" s="285"/>
      <c r="K128" s="285"/>
      <c r="L128" s="285"/>
      <c r="M128" s="285"/>
      <c r="N128" s="285"/>
      <c r="O128" s="285"/>
      <c r="P128" s="285"/>
      <c r="Q128" s="285"/>
      <c r="R128" s="285"/>
      <c r="S128" s="285"/>
      <c r="T128" s="285"/>
      <c r="U128" s="285"/>
      <c r="V128" s="285"/>
      <c r="W128" s="285"/>
      <c r="X128" s="285"/>
      <c r="Y128" s="285"/>
      <c r="Z128" s="285"/>
      <c r="AA128" s="285"/>
      <c r="AB128" s="285"/>
      <c r="AC128" s="285"/>
      <c r="AD128" s="285"/>
      <c r="AE128" s="285"/>
      <c r="AF128" s="285"/>
      <c r="AG128" s="285"/>
      <c r="AH128" s="285"/>
      <c r="AI128" s="285"/>
      <c r="AJ128" s="285"/>
      <c r="AK128" s="285"/>
      <c r="AL128" s="285"/>
      <c r="AM128" s="285"/>
      <c r="AN128" s="285"/>
      <c r="AO128" s="285"/>
      <c r="AP128" s="285"/>
      <c r="AQ128" s="285"/>
      <c r="AR128" s="285"/>
      <c r="AS128" s="285"/>
    </row>
    <row r="129" spans="1:45" x14ac:dyDescent="0.3">
      <c r="A129" s="285"/>
      <c r="B129" s="285"/>
      <c r="C129" s="285"/>
      <c r="D129" s="285"/>
      <c r="E129" s="285"/>
      <c r="F129" s="285"/>
      <c r="G129" s="285"/>
      <c r="H129" s="285"/>
      <c r="I129" s="285"/>
      <c r="J129" s="285"/>
      <c r="K129" s="285"/>
      <c r="L129" s="285"/>
      <c r="M129" s="285"/>
      <c r="N129" s="285"/>
      <c r="O129" s="285"/>
      <c r="P129" s="285"/>
      <c r="Q129" s="285"/>
      <c r="R129" s="285"/>
      <c r="S129" s="285"/>
      <c r="T129" s="285"/>
      <c r="U129" s="285"/>
      <c r="V129" s="285"/>
      <c r="W129" s="285"/>
      <c r="X129" s="285"/>
      <c r="Y129" s="285"/>
      <c r="Z129" s="285"/>
      <c r="AA129" s="285"/>
      <c r="AB129" s="285"/>
      <c r="AC129" s="285"/>
      <c r="AD129" s="285"/>
      <c r="AE129" s="285"/>
      <c r="AF129" s="285"/>
      <c r="AG129" s="285"/>
      <c r="AH129" s="285"/>
      <c r="AI129" s="285"/>
      <c r="AJ129" s="285"/>
      <c r="AK129" s="285"/>
      <c r="AL129" s="285"/>
      <c r="AM129" s="285"/>
      <c r="AN129" s="285"/>
      <c r="AO129" s="285"/>
      <c r="AP129" s="285"/>
      <c r="AQ129" s="285"/>
      <c r="AR129" s="285"/>
      <c r="AS129" s="285"/>
    </row>
    <row r="130" spans="1:45" x14ac:dyDescent="0.3">
      <c r="A130" s="285"/>
      <c r="B130" s="285"/>
      <c r="C130" s="285"/>
      <c r="D130" s="285"/>
      <c r="E130" s="285"/>
      <c r="F130" s="285"/>
      <c r="G130" s="285"/>
      <c r="H130" s="285"/>
      <c r="I130" s="285"/>
      <c r="J130" s="285"/>
      <c r="K130" s="285"/>
      <c r="L130" s="285"/>
      <c r="M130" s="285"/>
      <c r="N130" s="285"/>
      <c r="O130" s="285"/>
      <c r="P130" s="285"/>
      <c r="Q130" s="285"/>
      <c r="R130" s="285"/>
      <c r="S130" s="285"/>
      <c r="T130" s="285"/>
      <c r="U130" s="285"/>
      <c r="V130" s="285"/>
      <c r="W130" s="285"/>
      <c r="X130" s="285"/>
      <c r="Y130" s="285"/>
      <c r="Z130" s="285"/>
      <c r="AA130" s="285"/>
      <c r="AB130" s="285"/>
      <c r="AC130" s="285"/>
      <c r="AD130" s="285"/>
      <c r="AE130" s="285"/>
      <c r="AF130" s="285"/>
      <c r="AG130" s="285"/>
      <c r="AH130" s="285"/>
      <c r="AI130" s="285"/>
      <c r="AJ130" s="285"/>
      <c r="AK130" s="285"/>
      <c r="AL130" s="285"/>
      <c r="AM130" s="285"/>
      <c r="AN130" s="285"/>
      <c r="AO130" s="285"/>
      <c r="AP130" s="285"/>
      <c r="AQ130" s="285"/>
      <c r="AR130" s="285"/>
      <c r="AS130" s="285"/>
    </row>
    <row r="131" spans="1:45" x14ac:dyDescent="0.3">
      <c r="A131" s="285"/>
      <c r="B131" s="285"/>
      <c r="C131" s="285"/>
      <c r="D131" s="285"/>
      <c r="E131" s="285"/>
      <c r="F131" s="285"/>
      <c r="G131" s="285"/>
      <c r="H131" s="285"/>
      <c r="I131" s="285"/>
      <c r="J131" s="285"/>
      <c r="K131" s="285"/>
      <c r="L131" s="285"/>
      <c r="M131" s="285"/>
      <c r="N131" s="285"/>
      <c r="O131" s="285"/>
      <c r="P131" s="285"/>
      <c r="Q131" s="285"/>
      <c r="R131" s="285"/>
      <c r="S131" s="285"/>
      <c r="T131" s="285"/>
      <c r="U131" s="285"/>
      <c r="V131" s="285"/>
      <c r="W131" s="285"/>
      <c r="X131" s="285"/>
      <c r="Y131" s="285"/>
      <c r="Z131" s="285"/>
      <c r="AA131" s="285"/>
      <c r="AB131" s="285"/>
      <c r="AC131" s="285"/>
      <c r="AD131" s="285"/>
      <c r="AE131" s="285"/>
      <c r="AF131" s="285"/>
      <c r="AG131" s="285"/>
      <c r="AH131" s="285"/>
      <c r="AI131" s="285"/>
      <c r="AJ131" s="285"/>
      <c r="AK131" s="285"/>
      <c r="AL131" s="285"/>
      <c r="AM131" s="285"/>
      <c r="AN131" s="285"/>
      <c r="AO131" s="285"/>
      <c r="AP131" s="285"/>
      <c r="AQ131" s="285"/>
      <c r="AR131" s="285"/>
      <c r="AS131" s="285"/>
    </row>
    <row r="132" spans="1:45" x14ac:dyDescent="0.3">
      <c r="A132" s="285"/>
      <c r="B132" s="285"/>
      <c r="C132" s="285"/>
      <c r="D132" s="285"/>
      <c r="E132" s="285"/>
      <c r="F132" s="285"/>
      <c r="G132" s="285"/>
      <c r="H132" s="285"/>
      <c r="I132" s="285"/>
      <c r="J132" s="285"/>
      <c r="K132" s="285"/>
      <c r="L132" s="285"/>
      <c r="M132" s="285"/>
      <c r="N132" s="285"/>
      <c r="O132" s="285"/>
      <c r="P132" s="285"/>
      <c r="Q132" s="285"/>
      <c r="R132" s="285"/>
      <c r="S132" s="285"/>
      <c r="T132" s="285"/>
      <c r="U132" s="285"/>
      <c r="V132" s="285"/>
      <c r="W132" s="285"/>
      <c r="X132" s="285"/>
      <c r="Y132" s="285"/>
      <c r="Z132" s="285"/>
      <c r="AA132" s="285"/>
      <c r="AB132" s="285"/>
      <c r="AC132" s="285"/>
      <c r="AD132" s="285"/>
      <c r="AE132" s="285"/>
      <c r="AF132" s="285"/>
      <c r="AG132" s="285"/>
      <c r="AH132" s="285"/>
      <c r="AI132" s="285"/>
      <c r="AJ132" s="285"/>
      <c r="AK132" s="285"/>
      <c r="AL132" s="285"/>
      <c r="AM132" s="285"/>
      <c r="AN132" s="285"/>
      <c r="AO132" s="285"/>
      <c r="AP132" s="285"/>
      <c r="AQ132" s="285"/>
      <c r="AR132" s="285"/>
      <c r="AS132" s="285"/>
    </row>
    <row r="133" spans="1:45" x14ac:dyDescent="0.3">
      <c r="A133" s="285"/>
      <c r="B133" s="285"/>
      <c r="C133" s="285"/>
      <c r="D133" s="285"/>
      <c r="E133" s="285"/>
      <c r="F133" s="285"/>
      <c r="G133" s="285"/>
      <c r="H133" s="285"/>
      <c r="I133" s="285"/>
      <c r="J133" s="285"/>
      <c r="K133" s="285"/>
      <c r="L133" s="285"/>
      <c r="M133" s="285"/>
      <c r="N133" s="285"/>
      <c r="O133" s="285"/>
      <c r="P133" s="285"/>
      <c r="Q133" s="285"/>
      <c r="R133" s="285"/>
      <c r="S133" s="285"/>
      <c r="T133" s="285"/>
      <c r="U133" s="285"/>
      <c r="V133" s="285"/>
      <c r="W133" s="285"/>
      <c r="X133" s="285"/>
      <c r="Y133" s="285"/>
      <c r="Z133" s="285"/>
      <c r="AA133" s="285"/>
      <c r="AB133" s="285"/>
      <c r="AC133" s="285"/>
      <c r="AD133" s="285"/>
      <c r="AE133" s="285"/>
      <c r="AF133" s="285"/>
      <c r="AG133" s="285"/>
      <c r="AH133" s="285"/>
      <c r="AI133" s="285"/>
      <c r="AJ133" s="285"/>
      <c r="AK133" s="285"/>
      <c r="AL133" s="285"/>
      <c r="AM133" s="285"/>
      <c r="AN133" s="285"/>
      <c r="AO133" s="285"/>
      <c r="AP133" s="285"/>
      <c r="AQ133" s="285"/>
      <c r="AR133" s="285"/>
      <c r="AS133" s="285"/>
    </row>
    <row r="134" spans="1:45" x14ac:dyDescent="0.3">
      <c r="A134" s="285"/>
      <c r="B134" s="285"/>
      <c r="C134" s="285"/>
      <c r="D134" s="285"/>
      <c r="E134" s="285"/>
      <c r="F134" s="285"/>
      <c r="G134" s="285"/>
      <c r="H134" s="285"/>
      <c r="I134" s="285"/>
      <c r="J134" s="285"/>
      <c r="K134" s="285"/>
      <c r="L134" s="285"/>
      <c r="M134" s="285"/>
      <c r="N134" s="285"/>
      <c r="O134" s="285"/>
      <c r="P134" s="285"/>
      <c r="Q134" s="285"/>
      <c r="R134" s="285"/>
      <c r="S134" s="285"/>
      <c r="T134" s="285"/>
      <c r="U134" s="285"/>
      <c r="V134" s="285"/>
      <c r="W134" s="285"/>
      <c r="X134" s="285"/>
      <c r="Y134" s="285"/>
      <c r="Z134" s="285"/>
      <c r="AA134" s="285"/>
      <c r="AB134" s="285"/>
      <c r="AC134" s="285"/>
      <c r="AD134" s="285"/>
      <c r="AE134" s="285"/>
      <c r="AF134" s="285"/>
      <c r="AG134" s="285"/>
      <c r="AH134" s="285"/>
      <c r="AI134" s="285"/>
      <c r="AJ134" s="285"/>
      <c r="AK134" s="285"/>
      <c r="AL134" s="285"/>
      <c r="AM134" s="285"/>
      <c r="AN134" s="285"/>
      <c r="AO134" s="285"/>
      <c r="AP134" s="285"/>
      <c r="AQ134" s="285"/>
      <c r="AR134" s="285"/>
      <c r="AS134" s="285"/>
    </row>
    <row r="135" spans="1:45" x14ac:dyDescent="0.3">
      <c r="A135" s="285"/>
      <c r="B135" s="285"/>
      <c r="C135" s="285"/>
      <c r="D135" s="285"/>
      <c r="E135" s="285"/>
      <c r="F135" s="285"/>
      <c r="G135" s="285"/>
      <c r="H135" s="285"/>
      <c r="I135" s="285"/>
      <c r="J135" s="285"/>
      <c r="K135" s="285"/>
      <c r="L135" s="285"/>
      <c r="M135" s="285"/>
      <c r="N135" s="285"/>
      <c r="O135" s="285"/>
      <c r="P135" s="285"/>
      <c r="Q135" s="285"/>
      <c r="R135" s="285"/>
      <c r="S135" s="285"/>
      <c r="T135" s="285"/>
      <c r="U135" s="285"/>
      <c r="V135" s="285"/>
      <c r="W135" s="285"/>
      <c r="X135" s="285"/>
      <c r="Y135" s="285"/>
      <c r="Z135" s="285"/>
      <c r="AA135" s="285"/>
      <c r="AB135" s="285"/>
      <c r="AC135" s="285"/>
      <c r="AD135" s="285"/>
      <c r="AE135" s="285"/>
      <c r="AF135" s="285"/>
      <c r="AG135" s="285"/>
      <c r="AH135" s="285"/>
      <c r="AI135" s="285"/>
      <c r="AJ135" s="285"/>
      <c r="AK135" s="285"/>
      <c r="AL135" s="285"/>
      <c r="AM135" s="285"/>
      <c r="AN135" s="285"/>
      <c r="AO135" s="285"/>
      <c r="AP135" s="285"/>
      <c r="AQ135" s="285"/>
      <c r="AR135" s="285"/>
      <c r="AS135" s="285"/>
    </row>
    <row r="136" spans="1:45" x14ac:dyDescent="0.3">
      <c r="A136" s="285"/>
      <c r="B136" s="285"/>
      <c r="C136" s="285"/>
      <c r="D136" s="285"/>
      <c r="E136" s="285"/>
      <c r="F136" s="285"/>
      <c r="G136" s="285"/>
      <c r="H136" s="285"/>
      <c r="I136" s="285"/>
      <c r="J136" s="285"/>
      <c r="K136" s="285"/>
      <c r="L136" s="285"/>
      <c r="M136" s="285"/>
      <c r="N136" s="285"/>
      <c r="O136" s="285"/>
      <c r="P136" s="285"/>
      <c r="Q136" s="285"/>
      <c r="R136" s="285"/>
      <c r="S136" s="285"/>
      <c r="T136" s="285"/>
      <c r="U136" s="285"/>
      <c r="V136" s="285"/>
      <c r="W136" s="285"/>
      <c r="X136" s="285"/>
      <c r="Y136" s="285"/>
      <c r="Z136" s="285"/>
      <c r="AA136" s="285"/>
      <c r="AB136" s="285"/>
      <c r="AC136" s="285"/>
      <c r="AD136" s="285"/>
      <c r="AE136" s="285"/>
      <c r="AF136" s="285"/>
      <c r="AG136" s="285"/>
      <c r="AH136" s="285"/>
      <c r="AI136" s="285"/>
      <c r="AJ136" s="285"/>
      <c r="AK136" s="285"/>
      <c r="AL136" s="285"/>
      <c r="AM136" s="285"/>
      <c r="AN136" s="285"/>
      <c r="AO136" s="285"/>
      <c r="AP136" s="285"/>
      <c r="AQ136" s="285"/>
      <c r="AR136" s="285"/>
      <c r="AS136" s="285"/>
    </row>
    <row r="137" spans="1:45" x14ac:dyDescent="0.3">
      <c r="A137" s="285"/>
      <c r="B137" s="285"/>
      <c r="C137" s="285"/>
      <c r="D137" s="285"/>
      <c r="E137" s="285"/>
      <c r="F137" s="285"/>
      <c r="G137" s="285"/>
      <c r="H137" s="285"/>
      <c r="I137" s="285"/>
      <c r="J137" s="285"/>
      <c r="K137" s="285"/>
      <c r="L137" s="285"/>
      <c r="M137" s="285"/>
      <c r="N137" s="285"/>
      <c r="O137" s="285"/>
      <c r="P137" s="285"/>
      <c r="Q137" s="285"/>
      <c r="R137" s="285"/>
      <c r="S137" s="285"/>
      <c r="T137" s="285"/>
      <c r="U137" s="285"/>
      <c r="V137" s="285"/>
      <c r="W137" s="285"/>
      <c r="X137" s="285"/>
      <c r="Y137" s="285"/>
      <c r="Z137" s="285"/>
      <c r="AA137" s="285"/>
      <c r="AB137" s="285"/>
      <c r="AC137" s="285"/>
      <c r="AD137" s="285"/>
      <c r="AE137" s="285"/>
      <c r="AF137" s="285"/>
      <c r="AG137" s="285"/>
      <c r="AH137" s="285"/>
      <c r="AI137" s="285"/>
      <c r="AJ137" s="285"/>
      <c r="AK137" s="285"/>
      <c r="AL137" s="285"/>
      <c r="AM137" s="285"/>
      <c r="AN137" s="285"/>
      <c r="AO137" s="285"/>
      <c r="AP137" s="285"/>
      <c r="AQ137" s="285"/>
      <c r="AR137" s="285"/>
      <c r="AS137" s="285"/>
    </row>
    <row r="138" spans="1:45" x14ac:dyDescent="0.3">
      <c r="A138" s="285"/>
      <c r="B138" s="285"/>
      <c r="C138" s="285"/>
      <c r="D138" s="285"/>
      <c r="E138" s="285"/>
      <c r="F138" s="285"/>
      <c r="G138" s="285"/>
      <c r="H138" s="285"/>
      <c r="I138" s="285"/>
      <c r="J138" s="285"/>
      <c r="K138" s="285"/>
      <c r="L138" s="285"/>
      <c r="M138" s="285"/>
      <c r="N138" s="285"/>
      <c r="O138" s="285"/>
      <c r="P138" s="285"/>
      <c r="Q138" s="285"/>
      <c r="R138" s="285"/>
      <c r="S138" s="285"/>
      <c r="T138" s="285"/>
      <c r="U138" s="285"/>
      <c r="V138" s="285"/>
      <c r="W138" s="285"/>
      <c r="X138" s="285"/>
      <c r="Y138" s="285"/>
      <c r="Z138" s="285"/>
      <c r="AA138" s="285"/>
      <c r="AB138" s="285"/>
      <c r="AC138" s="285"/>
      <c r="AD138" s="285"/>
      <c r="AE138" s="285"/>
      <c r="AF138" s="285"/>
      <c r="AG138" s="285"/>
      <c r="AH138" s="285"/>
      <c r="AI138" s="285"/>
      <c r="AJ138" s="285"/>
      <c r="AK138" s="285"/>
      <c r="AL138" s="285"/>
      <c r="AM138" s="285"/>
      <c r="AN138" s="285"/>
      <c r="AO138" s="285"/>
      <c r="AP138" s="285"/>
      <c r="AQ138" s="285"/>
      <c r="AR138" s="285"/>
      <c r="AS138" s="285"/>
    </row>
    <row r="139" spans="1:45" x14ac:dyDescent="0.3">
      <c r="A139" s="285"/>
      <c r="B139" s="285"/>
      <c r="C139" s="285"/>
      <c r="D139" s="285"/>
      <c r="E139" s="285"/>
      <c r="F139" s="285"/>
      <c r="G139" s="285"/>
      <c r="H139" s="285"/>
      <c r="I139" s="285"/>
      <c r="J139" s="285"/>
      <c r="K139" s="285"/>
      <c r="L139" s="285"/>
      <c r="M139" s="285"/>
      <c r="N139" s="285"/>
      <c r="O139" s="285"/>
      <c r="P139" s="285"/>
      <c r="Q139" s="285"/>
      <c r="R139" s="285"/>
      <c r="S139" s="285"/>
      <c r="T139" s="285"/>
      <c r="U139" s="285"/>
      <c r="V139" s="285"/>
      <c r="W139" s="285"/>
      <c r="X139" s="285"/>
      <c r="Y139" s="285"/>
      <c r="Z139" s="285"/>
      <c r="AA139" s="285"/>
      <c r="AB139" s="285"/>
      <c r="AC139" s="285"/>
      <c r="AD139" s="285"/>
      <c r="AE139" s="285"/>
      <c r="AF139" s="285"/>
      <c r="AG139" s="285"/>
      <c r="AH139" s="285"/>
      <c r="AI139" s="285"/>
      <c r="AJ139" s="285"/>
      <c r="AK139" s="285"/>
      <c r="AL139" s="285"/>
      <c r="AM139" s="285"/>
      <c r="AN139" s="285"/>
      <c r="AO139" s="285"/>
      <c r="AP139" s="285"/>
      <c r="AQ139" s="285"/>
      <c r="AR139" s="285"/>
      <c r="AS139" s="285"/>
    </row>
    <row r="140" spans="1:45" x14ac:dyDescent="0.3">
      <c r="A140" s="285"/>
      <c r="B140" s="285"/>
      <c r="C140" s="285"/>
      <c r="D140" s="285"/>
      <c r="E140" s="285"/>
      <c r="F140" s="285"/>
      <c r="G140" s="285"/>
      <c r="H140" s="285"/>
      <c r="I140" s="285"/>
      <c r="J140" s="285"/>
      <c r="K140" s="285"/>
      <c r="L140" s="285"/>
      <c r="M140" s="285"/>
      <c r="N140" s="285"/>
      <c r="O140" s="285"/>
      <c r="P140" s="285"/>
      <c r="Q140" s="285"/>
      <c r="R140" s="285"/>
      <c r="S140" s="285"/>
      <c r="T140" s="285"/>
      <c r="U140" s="285"/>
      <c r="V140" s="285"/>
      <c r="W140" s="285"/>
      <c r="X140" s="285"/>
      <c r="Y140" s="285"/>
      <c r="Z140" s="285"/>
      <c r="AA140" s="285"/>
      <c r="AB140" s="285"/>
      <c r="AC140" s="285"/>
      <c r="AD140" s="285"/>
      <c r="AE140" s="285"/>
      <c r="AF140" s="285"/>
      <c r="AG140" s="285"/>
      <c r="AH140" s="285"/>
      <c r="AI140" s="285"/>
      <c r="AJ140" s="285"/>
      <c r="AK140" s="285"/>
      <c r="AL140" s="285"/>
      <c r="AM140" s="285"/>
      <c r="AN140" s="285"/>
      <c r="AO140" s="285"/>
      <c r="AP140" s="285"/>
      <c r="AQ140" s="285"/>
      <c r="AR140" s="285"/>
      <c r="AS140" s="285"/>
    </row>
    <row r="141" spans="1:45" x14ac:dyDescent="0.3">
      <c r="A141" s="285"/>
      <c r="B141" s="285"/>
      <c r="C141" s="285"/>
      <c r="D141" s="285"/>
      <c r="E141" s="285"/>
      <c r="F141" s="285"/>
      <c r="G141" s="285"/>
      <c r="H141" s="285"/>
      <c r="I141" s="285"/>
      <c r="J141" s="285"/>
      <c r="K141" s="285"/>
      <c r="L141" s="285"/>
      <c r="M141" s="285"/>
      <c r="N141" s="285"/>
      <c r="O141" s="285"/>
      <c r="P141" s="285"/>
      <c r="Q141" s="285"/>
      <c r="R141" s="285"/>
      <c r="S141" s="285"/>
      <c r="T141" s="285"/>
      <c r="U141" s="285"/>
      <c r="V141" s="285"/>
      <c r="W141" s="285"/>
      <c r="X141" s="285"/>
      <c r="Y141" s="285"/>
      <c r="Z141" s="285"/>
      <c r="AA141" s="285"/>
      <c r="AB141" s="285"/>
      <c r="AC141" s="285"/>
      <c r="AD141" s="285"/>
      <c r="AE141" s="285"/>
      <c r="AF141" s="285"/>
      <c r="AG141" s="285"/>
      <c r="AH141" s="285"/>
      <c r="AI141" s="285"/>
      <c r="AJ141" s="285"/>
      <c r="AK141" s="285"/>
      <c r="AL141" s="285"/>
      <c r="AM141" s="285"/>
      <c r="AN141" s="285"/>
      <c r="AO141" s="285"/>
      <c r="AP141" s="285"/>
      <c r="AQ141" s="285"/>
      <c r="AR141" s="285"/>
      <c r="AS141" s="285"/>
    </row>
    <row r="142" spans="1:45" x14ac:dyDescent="0.3">
      <c r="A142" s="285"/>
      <c r="B142" s="285"/>
      <c r="C142" s="285"/>
      <c r="D142" s="285"/>
      <c r="E142" s="285"/>
      <c r="F142" s="285"/>
      <c r="G142" s="285"/>
      <c r="H142" s="285"/>
      <c r="I142" s="285"/>
      <c r="J142" s="285"/>
      <c r="K142" s="285"/>
      <c r="L142" s="285"/>
      <c r="M142" s="285"/>
      <c r="N142" s="285"/>
      <c r="O142" s="285"/>
      <c r="P142" s="285"/>
      <c r="Q142" s="285"/>
      <c r="R142" s="285"/>
      <c r="S142" s="285"/>
      <c r="T142" s="285"/>
      <c r="U142" s="285"/>
      <c r="V142" s="285"/>
      <c r="W142" s="285"/>
      <c r="X142" s="285"/>
      <c r="Y142" s="285"/>
      <c r="Z142" s="285"/>
      <c r="AA142" s="285"/>
      <c r="AB142" s="285"/>
      <c r="AC142" s="285"/>
      <c r="AD142" s="285"/>
      <c r="AE142" s="285"/>
      <c r="AF142" s="285"/>
      <c r="AG142" s="285"/>
      <c r="AH142" s="285"/>
      <c r="AI142" s="285"/>
      <c r="AJ142" s="285"/>
      <c r="AK142" s="285"/>
      <c r="AL142" s="285"/>
      <c r="AM142" s="285"/>
      <c r="AN142" s="285"/>
      <c r="AO142" s="285"/>
      <c r="AP142" s="285"/>
      <c r="AQ142" s="285"/>
      <c r="AR142" s="285"/>
      <c r="AS142" s="285"/>
    </row>
    <row r="143" spans="1:45" x14ac:dyDescent="0.3">
      <c r="A143" s="285"/>
      <c r="B143" s="285"/>
      <c r="C143" s="285"/>
      <c r="D143" s="285"/>
      <c r="E143" s="285"/>
      <c r="F143" s="285"/>
      <c r="G143" s="285"/>
      <c r="H143" s="285"/>
      <c r="I143" s="285"/>
      <c r="J143" s="285"/>
      <c r="K143" s="285"/>
      <c r="L143" s="285"/>
      <c r="M143" s="285"/>
      <c r="N143" s="285"/>
      <c r="O143" s="285"/>
      <c r="P143" s="285"/>
      <c r="Q143" s="285"/>
      <c r="R143" s="285"/>
      <c r="S143" s="285"/>
      <c r="T143" s="285"/>
      <c r="U143" s="285"/>
      <c r="V143" s="285"/>
      <c r="W143" s="285"/>
      <c r="X143" s="285"/>
      <c r="Y143" s="285"/>
      <c r="Z143" s="285"/>
      <c r="AA143" s="285"/>
      <c r="AB143" s="285"/>
      <c r="AC143" s="285"/>
      <c r="AD143" s="285"/>
      <c r="AE143" s="285"/>
      <c r="AF143" s="285"/>
      <c r="AG143" s="285"/>
      <c r="AH143" s="285"/>
      <c r="AI143" s="285"/>
      <c r="AJ143" s="285"/>
      <c r="AK143" s="285"/>
      <c r="AL143" s="285"/>
      <c r="AM143" s="285"/>
      <c r="AN143" s="285"/>
      <c r="AO143" s="285"/>
      <c r="AP143" s="285"/>
      <c r="AQ143" s="285"/>
      <c r="AR143" s="285"/>
      <c r="AS143" s="285"/>
    </row>
    <row r="144" spans="1:45" x14ac:dyDescent="0.3">
      <c r="A144" s="285"/>
      <c r="B144" s="285"/>
      <c r="C144" s="285"/>
      <c r="D144" s="285"/>
      <c r="E144" s="285"/>
      <c r="F144" s="285"/>
      <c r="G144" s="285"/>
      <c r="H144" s="285"/>
      <c r="I144" s="285"/>
      <c r="J144" s="285"/>
      <c r="K144" s="285"/>
      <c r="L144" s="285"/>
      <c r="M144" s="285"/>
      <c r="N144" s="285"/>
      <c r="O144" s="285"/>
      <c r="P144" s="285"/>
      <c r="Q144" s="285"/>
      <c r="R144" s="285"/>
      <c r="S144" s="285"/>
      <c r="T144" s="285"/>
      <c r="U144" s="285"/>
      <c r="V144" s="285"/>
      <c r="W144" s="285"/>
      <c r="X144" s="285"/>
      <c r="Y144" s="285"/>
      <c r="Z144" s="285"/>
      <c r="AA144" s="285"/>
      <c r="AB144" s="285"/>
      <c r="AC144" s="285"/>
      <c r="AD144" s="285"/>
      <c r="AE144" s="285"/>
      <c r="AF144" s="285"/>
      <c r="AG144" s="285"/>
      <c r="AH144" s="285"/>
      <c r="AI144" s="285"/>
      <c r="AJ144" s="285"/>
      <c r="AK144" s="285"/>
      <c r="AL144" s="285"/>
      <c r="AM144" s="285"/>
      <c r="AN144" s="285"/>
      <c r="AO144" s="285"/>
      <c r="AP144" s="285"/>
      <c r="AQ144" s="285"/>
      <c r="AR144" s="285"/>
      <c r="AS144" s="285"/>
    </row>
    <row r="145" spans="1:45" x14ac:dyDescent="0.3">
      <c r="A145" s="285"/>
      <c r="B145" s="285"/>
      <c r="C145" s="285"/>
      <c r="D145" s="285"/>
      <c r="E145" s="285"/>
      <c r="F145" s="285"/>
      <c r="G145" s="285"/>
      <c r="H145" s="285"/>
      <c r="I145" s="285"/>
      <c r="J145" s="285"/>
      <c r="K145" s="285"/>
      <c r="L145" s="285"/>
      <c r="M145" s="285"/>
      <c r="N145" s="285"/>
      <c r="O145" s="285"/>
      <c r="P145" s="285"/>
      <c r="Q145" s="285"/>
      <c r="R145" s="285"/>
      <c r="S145" s="285"/>
      <c r="T145" s="285"/>
      <c r="U145" s="285"/>
      <c r="V145" s="285"/>
      <c r="W145" s="285"/>
      <c r="X145" s="285"/>
      <c r="Y145" s="285"/>
      <c r="Z145" s="285"/>
      <c r="AA145" s="285"/>
      <c r="AB145" s="285"/>
      <c r="AC145" s="285"/>
      <c r="AD145" s="285"/>
      <c r="AE145" s="285"/>
      <c r="AF145" s="285"/>
      <c r="AG145" s="285"/>
      <c r="AH145" s="285"/>
      <c r="AI145" s="285"/>
      <c r="AJ145" s="285"/>
      <c r="AK145" s="285"/>
      <c r="AL145" s="285"/>
      <c r="AM145" s="285"/>
      <c r="AN145" s="285"/>
      <c r="AO145" s="285"/>
      <c r="AP145" s="285"/>
      <c r="AQ145" s="285"/>
      <c r="AR145" s="285"/>
      <c r="AS145" s="285"/>
    </row>
    <row r="146" spans="1:45" x14ac:dyDescent="0.3">
      <c r="A146" s="285"/>
      <c r="B146" s="285"/>
      <c r="C146" s="285"/>
      <c r="D146" s="285"/>
      <c r="E146" s="285"/>
      <c r="F146" s="285"/>
      <c r="G146" s="285"/>
      <c r="H146" s="285"/>
      <c r="I146" s="285"/>
      <c r="J146" s="285"/>
      <c r="K146" s="285"/>
      <c r="L146" s="285"/>
      <c r="M146" s="285"/>
      <c r="N146" s="285"/>
      <c r="O146" s="285"/>
      <c r="P146" s="285"/>
      <c r="Q146" s="285"/>
      <c r="R146" s="285"/>
      <c r="S146" s="285"/>
      <c r="T146" s="285"/>
      <c r="U146" s="285"/>
      <c r="V146" s="285"/>
      <c r="W146" s="285"/>
      <c r="X146" s="285"/>
      <c r="Y146" s="285"/>
      <c r="Z146" s="285"/>
      <c r="AA146" s="285"/>
      <c r="AB146" s="285"/>
      <c r="AC146" s="285"/>
      <c r="AD146" s="285"/>
      <c r="AE146" s="285"/>
      <c r="AF146" s="285"/>
      <c r="AG146" s="285"/>
      <c r="AH146" s="285"/>
      <c r="AI146" s="285"/>
      <c r="AJ146" s="285"/>
      <c r="AK146" s="285"/>
      <c r="AL146" s="285"/>
      <c r="AM146" s="285"/>
      <c r="AN146" s="285"/>
      <c r="AO146" s="285"/>
      <c r="AP146" s="285"/>
      <c r="AQ146" s="285"/>
      <c r="AR146" s="285"/>
      <c r="AS146" s="285"/>
    </row>
    <row r="147" spans="1:45" x14ac:dyDescent="0.3">
      <c r="A147" s="285"/>
      <c r="B147" s="285"/>
      <c r="C147" s="285"/>
      <c r="D147" s="285"/>
      <c r="E147" s="285"/>
      <c r="F147" s="285"/>
      <c r="G147" s="285"/>
      <c r="H147" s="285"/>
      <c r="I147" s="285"/>
      <c r="J147" s="285"/>
      <c r="K147" s="285"/>
      <c r="L147" s="285"/>
      <c r="M147" s="285"/>
      <c r="N147" s="285"/>
      <c r="O147" s="285"/>
      <c r="P147" s="285"/>
      <c r="Q147" s="285"/>
      <c r="R147" s="285"/>
      <c r="S147" s="285"/>
      <c r="T147" s="285"/>
      <c r="U147" s="285"/>
      <c r="V147" s="285"/>
      <c r="W147" s="285"/>
      <c r="X147" s="285"/>
      <c r="Y147" s="285"/>
      <c r="Z147" s="285"/>
      <c r="AA147" s="285"/>
      <c r="AB147" s="285"/>
      <c r="AC147" s="285"/>
      <c r="AD147" s="285"/>
      <c r="AE147" s="285"/>
      <c r="AF147" s="285"/>
      <c r="AG147" s="285"/>
      <c r="AH147" s="285"/>
      <c r="AI147" s="285"/>
      <c r="AJ147" s="285"/>
      <c r="AK147" s="285"/>
      <c r="AL147" s="285"/>
      <c r="AM147" s="285"/>
      <c r="AN147" s="285"/>
      <c r="AO147" s="285"/>
      <c r="AP147" s="285"/>
      <c r="AQ147" s="285"/>
      <c r="AR147" s="285"/>
      <c r="AS147" s="285"/>
    </row>
    <row r="148" spans="1:45" x14ac:dyDescent="0.3">
      <c r="A148" s="284"/>
      <c r="B148" s="284"/>
      <c r="C148" s="285"/>
      <c r="D148" s="285"/>
      <c r="E148" s="285"/>
      <c r="F148" s="285"/>
      <c r="G148" s="285"/>
      <c r="H148" s="285"/>
      <c r="I148" s="285"/>
      <c r="J148" s="285"/>
      <c r="K148" s="285"/>
      <c r="L148" s="285"/>
      <c r="M148" s="285"/>
      <c r="N148" s="285"/>
      <c r="O148" s="285"/>
      <c r="P148" s="285"/>
      <c r="Q148" s="285"/>
      <c r="R148" s="285"/>
      <c r="S148" s="285"/>
      <c r="T148" s="285"/>
      <c r="U148" s="285"/>
      <c r="V148" s="285"/>
      <c r="W148" s="285"/>
      <c r="X148" s="285"/>
      <c r="Y148" s="285"/>
      <c r="Z148" s="285"/>
      <c r="AA148" s="285"/>
      <c r="AB148" s="285"/>
      <c r="AC148" s="285"/>
      <c r="AD148" s="285"/>
      <c r="AE148" s="285"/>
      <c r="AF148" s="285"/>
      <c r="AG148" s="285"/>
      <c r="AH148" s="285"/>
      <c r="AI148" s="285"/>
      <c r="AJ148" s="285"/>
      <c r="AK148" s="285"/>
      <c r="AL148" s="285"/>
      <c r="AM148" s="285"/>
      <c r="AN148" s="285"/>
      <c r="AO148" s="285"/>
      <c r="AP148" s="285"/>
      <c r="AQ148" s="285"/>
      <c r="AR148" s="285"/>
      <c r="AS148" s="285"/>
    </row>
    <row r="149" spans="1:45" x14ac:dyDescent="0.3">
      <c r="A149" s="284"/>
      <c r="B149" s="284"/>
      <c r="C149" s="285"/>
      <c r="D149" s="285"/>
      <c r="E149" s="285"/>
      <c r="F149" s="285"/>
      <c r="G149" s="285"/>
      <c r="H149" s="285"/>
      <c r="I149" s="285"/>
      <c r="J149" s="285"/>
      <c r="K149" s="285"/>
      <c r="L149" s="285"/>
      <c r="M149" s="285"/>
      <c r="N149" s="285"/>
      <c r="O149" s="285"/>
      <c r="P149" s="285"/>
      <c r="Q149" s="285"/>
      <c r="R149" s="285"/>
      <c r="S149" s="285"/>
      <c r="T149" s="285"/>
      <c r="U149" s="285"/>
      <c r="V149" s="285"/>
      <c r="W149" s="285"/>
      <c r="X149" s="285"/>
      <c r="Y149" s="285"/>
      <c r="Z149" s="285"/>
      <c r="AA149" s="285"/>
      <c r="AB149" s="285"/>
      <c r="AC149" s="285"/>
      <c r="AD149" s="285"/>
      <c r="AE149" s="285"/>
      <c r="AF149" s="285"/>
      <c r="AG149" s="285"/>
      <c r="AH149" s="285"/>
      <c r="AI149" s="285"/>
      <c r="AJ149" s="285"/>
      <c r="AK149" s="285"/>
      <c r="AL149" s="285"/>
      <c r="AM149" s="285"/>
      <c r="AN149" s="285"/>
      <c r="AO149" s="285"/>
      <c r="AP149" s="285"/>
      <c r="AQ149" s="285"/>
      <c r="AR149" s="285"/>
      <c r="AS149" s="285"/>
    </row>
    <row r="150" spans="1:45" x14ac:dyDescent="0.3">
      <c r="A150" s="284"/>
      <c r="B150" s="284"/>
      <c r="C150" s="285"/>
      <c r="D150" s="285"/>
      <c r="E150" s="285"/>
      <c r="F150" s="285"/>
      <c r="G150" s="285"/>
      <c r="H150" s="285"/>
      <c r="I150" s="285"/>
      <c r="J150" s="285"/>
      <c r="K150" s="285"/>
      <c r="L150" s="285"/>
      <c r="M150" s="285"/>
      <c r="N150" s="285"/>
      <c r="O150" s="285"/>
      <c r="P150" s="285"/>
      <c r="Q150" s="285"/>
      <c r="R150" s="285"/>
      <c r="S150" s="285"/>
      <c r="T150" s="285"/>
      <c r="U150" s="285"/>
      <c r="V150" s="285"/>
      <c r="W150" s="285"/>
      <c r="X150" s="285"/>
      <c r="Y150" s="285"/>
      <c r="Z150" s="285"/>
      <c r="AA150" s="285"/>
      <c r="AB150" s="285"/>
      <c r="AC150" s="285"/>
      <c r="AD150" s="285"/>
      <c r="AE150" s="285"/>
      <c r="AF150" s="285"/>
      <c r="AG150" s="285"/>
      <c r="AH150" s="285"/>
      <c r="AI150" s="285"/>
      <c r="AJ150" s="285"/>
      <c r="AK150" s="285"/>
      <c r="AL150" s="285"/>
      <c r="AM150" s="285"/>
      <c r="AN150" s="285"/>
      <c r="AO150" s="285"/>
      <c r="AP150" s="285"/>
      <c r="AQ150" s="285"/>
      <c r="AR150" s="285"/>
      <c r="AS150" s="285"/>
    </row>
    <row r="151" spans="1:45" x14ac:dyDescent="0.3">
      <c r="A151" s="284"/>
      <c r="B151" s="284"/>
      <c r="C151" s="285"/>
      <c r="D151" s="285"/>
      <c r="E151" s="285"/>
      <c r="F151" s="285"/>
      <c r="G151" s="285"/>
      <c r="H151" s="285"/>
      <c r="I151" s="285"/>
      <c r="J151" s="285"/>
      <c r="K151" s="285"/>
      <c r="L151" s="285"/>
      <c r="M151" s="285"/>
      <c r="N151" s="285"/>
      <c r="O151" s="285"/>
      <c r="P151" s="285"/>
      <c r="Q151" s="285"/>
      <c r="R151" s="285"/>
      <c r="S151" s="285"/>
      <c r="T151" s="285"/>
      <c r="U151" s="285"/>
      <c r="V151" s="285"/>
      <c r="W151" s="285"/>
      <c r="X151" s="285"/>
      <c r="Y151" s="285"/>
      <c r="Z151" s="285"/>
      <c r="AA151" s="285"/>
      <c r="AB151" s="285"/>
      <c r="AC151" s="285"/>
      <c r="AD151" s="285"/>
      <c r="AE151" s="285"/>
      <c r="AF151" s="285"/>
      <c r="AG151" s="285"/>
      <c r="AH151" s="285"/>
      <c r="AI151" s="285"/>
      <c r="AJ151" s="285"/>
      <c r="AK151" s="285"/>
      <c r="AL151" s="285"/>
      <c r="AM151" s="285"/>
      <c r="AN151" s="285"/>
      <c r="AO151" s="285"/>
      <c r="AP151" s="285"/>
      <c r="AQ151" s="285"/>
      <c r="AR151" s="285"/>
      <c r="AS151" s="285"/>
    </row>
    <row r="152" spans="1:45" x14ac:dyDescent="0.3">
      <c r="A152" s="284"/>
      <c r="B152" s="284"/>
      <c r="C152" s="285"/>
      <c r="D152" s="285"/>
      <c r="E152" s="285"/>
      <c r="F152" s="285"/>
      <c r="G152" s="285"/>
      <c r="H152" s="285"/>
      <c r="I152" s="285"/>
      <c r="J152" s="285"/>
      <c r="K152" s="285"/>
      <c r="L152" s="285"/>
      <c r="M152" s="285"/>
      <c r="N152" s="285"/>
      <c r="O152" s="285"/>
      <c r="P152" s="285"/>
      <c r="Q152" s="285"/>
      <c r="R152" s="285"/>
      <c r="S152" s="285"/>
      <c r="T152" s="285"/>
      <c r="U152" s="285"/>
      <c r="V152" s="285"/>
      <c r="W152" s="285"/>
      <c r="X152" s="285"/>
      <c r="Y152" s="285"/>
      <c r="Z152" s="285"/>
      <c r="AA152" s="285"/>
      <c r="AB152" s="285"/>
      <c r="AC152" s="285"/>
      <c r="AD152" s="285"/>
      <c r="AE152" s="285"/>
      <c r="AF152" s="285"/>
      <c r="AG152" s="285"/>
      <c r="AH152" s="285"/>
      <c r="AI152" s="285"/>
      <c r="AJ152" s="285"/>
      <c r="AK152" s="285"/>
      <c r="AL152" s="285"/>
      <c r="AM152" s="285"/>
      <c r="AN152" s="285"/>
      <c r="AO152" s="285"/>
      <c r="AP152" s="285"/>
      <c r="AQ152" s="285"/>
      <c r="AR152" s="285"/>
      <c r="AS152" s="285"/>
    </row>
    <row r="153" spans="1:45" x14ac:dyDescent="0.3">
      <c r="A153" s="284"/>
      <c r="B153" s="284"/>
      <c r="C153" s="285"/>
      <c r="D153" s="285"/>
      <c r="E153" s="285"/>
      <c r="F153" s="285"/>
      <c r="G153" s="285"/>
      <c r="H153" s="285"/>
      <c r="I153" s="285"/>
      <c r="J153" s="285"/>
      <c r="K153" s="285"/>
      <c r="L153" s="285"/>
      <c r="M153" s="285"/>
      <c r="N153" s="285"/>
      <c r="O153" s="285"/>
      <c r="P153" s="285"/>
      <c r="Q153" s="285"/>
      <c r="R153" s="285"/>
      <c r="S153" s="285"/>
      <c r="T153" s="285"/>
      <c r="U153" s="285"/>
      <c r="V153" s="285"/>
      <c r="W153" s="285"/>
      <c r="X153" s="285"/>
      <c r="Y153" s="285"/>
      <c r="Z153" s="285"/>
      <c r="AA153" s="285"/>
      <c r="AB153" s="285"/>
      <c r="AC153" s="285"/>
      <c r="AD153" s="285"/>
      <c r="AE153" s="285"/>
      <c r="AF153" s="285"/>
      <c r="AG153" s="285"/>
      <c r="AH153" s="285"/>
      <c r="AI153" s="285"/>
      <c r="AJ153" s="285"/>
      <c r="AK153" s="285"/>
      <c r="AL153" s="285"/>
      <c r="AM153" s="285"/>
      <c r="AN153" s="285"/>
      <c r="AO153" s="285"/>
      <c r="AP153" s="285"/>
      <c r="AQ153" s="285"/>
      <c r="AR153" s="285"/>
      <c r="AS153" s="285"/>
    </row>
    <row r="154" spans="1:45" x14ac:dyDescent="0.3">
      <c r="A154" s="284"/>
      <c r="B154" s="284"/>
      <c r="C154" s="285"/>
      <c r="D154" s="285"/>
      <c r="E154" s="285"/>
      <c r="F154" s="285"/>
      <c r="G154" s="285"/>
      <c r="H154" s="285"/>
      <c r="I154" s="285"/>
      <c r="J154" s="285"/>
      <c r="K154" s="285"/>
      <c r="L154" s="285"/>
      <c r="M154" s="285"/>
      <c r="N154" s="285"/>
      <c r="O154" s="285"/>
      <c r="P154" s="285"/>
      <c r="Q154" s="285"/>
      <c r="R154" s="285"/>
      <c r="S154" s="285"/>
      <c r="T154" s="285"/>
      <c r="U154" s="285"/>
      <c r="V154" s="285"/>
      <c r="W154" s="285"/>
      <c r="X154" s="285"/>
      <c r="Y154" s="285"/>
      <c r="Z154" s="285"/>
      <c r="AA154" s="285"/>
      <c r="AB154" s="285"/>
      <c r="AC154" s="285"/>
      <c r="AD154" s="285"/>
      <c r="AE154" s="285"/>
      <c r="AF154" s="285"/>
      <c r="AG154" s="285"/>
      <c r="AH154" s="285"/>
      <c r="AI154" s="285"/>
      <c r="AJ154" s="285"/>
      <c r="AK154" s="285"/>
      <c r="AL154" s="285"/>
      <c r="AM154" s="285"/>
      <c r="AN154" s="285"/>
      <c r="AO154" s="285"/>
      <c r="AP154" s="285"/>
      <c r="AQ154" s="285"/>
      <c r="AR154" s="285"/>
      <c r="AS154" s="285"/>
    </row>
    <row r="155" spans="1:45" x14ac:dyDescent="0.3">
      <c r="A155" s="284"/>
      <c r="B155" s="284"/>
      <c r="C155" s="285"/>
      <c r="D155" s="285"/>
      <c r="E155" s="285"/>
      <c r="F155" s="285"/>
      <c r="G155" s="285"/>
      <c r="H155" s="285"/>
      <c r="I155" s="285"/>
      <c r="J155" s="285"/>
      <c r="K155" s="285"/>
      <c r="L155" s="285"/>
      <c r="M155" s="285"/>
      <c r="N155" s="285"/>
      <c r="O155" s="285"/>
      <c r="P155" s="285"/>
      <c r="Q155" s="285"/>
      <c r="R155" s="285"/>
      <c r="S155" s="285"/>
      <c r="T155" s="285"/>
      <c r="U155" s="285"/>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row>
    <row r="156" spans="1:45" x14ac:dyDescent="0.3">
      <c r="A156" s="284"/>
      <c r="B156" s="284"/>
      <c r="C156" s="285"/>
      <c r="D156" s="285"/>
      <c r="E156" s="285"/>
      <c r="F156" s="285"/>
      <c r="G156" s="285"/>
      <c r="H156" s="285"/>
      <c r="I156" s="285"/>
      <c r="J156" s="285"/>
      <c r="K156" s="285"/>
      <c r="L156" s="285"/>
      <c r="M156" s="285"/>
      <c r="N156" s="285"/>
      <c r="O156" s="285"/>
      <c r="P156" s="285"/>
      <c r="Q156" s="285"/>
      <c r="R156" s="285"/>
      <c r="S156" s="285"/>
      <c r="T156" s="285"/>
      <c r="U156" s="285"/>
      <c r="V156" s="285"/>
      <c r="W156" s="285"/>
      <c r="X156" s="285"/>
      <c r="Y156" s="285"/>
      <c r="Z156" s="285"/>
      <c r="AA156" s="285"/>
      <c r="AB156" s="285"/>
      <c r="AC156" s="285"/>
      <c r="AD156" s="285"/>
      <c r="AE156" s="285"/>
      <c r="AF156" s="285"/>
      <c r="AG156" s="285"/>
      <c r="AH156" s="285"/>
      <c r="AI156" s="285"/>
      <c r="AJ156" s="285"/>
      <c r="AK156" s="285"/>
      <c r="AL156" s="285"/>
      <c r="AM156" s="285"/>
      <c r="AN156" s="285"/>
      <c r="AO156" s="285"/>
      <c r="AP156" s="285"/>
      <c r="AQ156" s="285"/>
      <c r="AR156" s="285"/>
      <c r="AS156" s="285"/>
    </row>
    <row r="157" spans="1:45" x14ac:dyDescent="0.3">
      <c r="A157" s="284"/>
      <c r="B157" s="284"/>
      <c r="C157" s="285"/>
      <c r="D157" s="285"/>
      <c r="E157" s="285"/>
      <c r="F157" s="285"/>
      <c r="G157" s="285"/>
      <c r="H157" s="285"/>
      <c r="I157" s="285"/>
      <c r="J157" s="285"/>
      <c r="K157" s="285"/>
      <c r="L157" s="285"/>
      <c r="M157" s="285"/>
      <c r="N157" s="285"/>
      <c r="O157" s="285"/>
      <c r="P157" s="285"/>
      <c r="Q157" s="285"/>
      <c r="R157" s="285"/>
      <c r="S157" s="285"/>
      <c r="T157" s="285"/>
      <c r="U157" s="285"/>
      <c r="V157" s="285"/>
      <c r="W157" s="285"/>
      <c r="X157" s="285"/>
      <c r="Y157" s="285"/>
      <c r="Z157" s="285"/>
      <c r="AA157" s="285"/>
      <c r="AB157" s="285"/>
      <c r="AC157" s="285"/>
      <c r="AD157" s="285"/>
      <c r="AE157" s="285"/>
      <c r="AF157" s="285"/>
      <c r="AG157" s="285"/>
      <c r="AH157" s="285"/>
      <c r="AI157" s="285"/>
      <c r="AJ157" s="285"/>
      <c r="AK157" s="285"/>
      <c r="AL157" s="285"/>
      <c r="AM157" s="285"/>
      <c r="AN157" s="285"/>
      <c r="AO157" s="285"/>
      <c r="AP157" s="285"/>
      <c r="AQ157" s="285"/>
      <c r="AR157" s="285"/>
      <c r="AS157" s="285"/>
    </row>
    <row r="158" spans="1:45" x14ac:dyDescent="0.3">
      <c r="A158" s="284"/>
      <c r="B158" s="284"/>
      <c r="C158" s="285"/>
      <c r="D158" s="285"/>
      <c r="E158" s="285"/>
      <c r="F158" s="285"/>
      <c r="G158" s="285"/>
      <c r="H158" s="285"/>
      <c r="I158" s="285"/>
      <c r="J158" s="285"/>
      <c r="K158" s="285"/>
      <c r="L158" s="285"/>
      <c r="M158" s="285"/>
      <c r="N158" s="285"/>
      <c r="O158" s="285"/>
      <c r="P158" s="285"/>
      <c r="Q158" s="285"/>
      <c r="R158" s="285"/>
      <c r="S158" s="285"/>
      <c r="T158" s="285"/>
      <c r="U158" s="285"/>
      <c r="V158" s="285"/>
      <c r="W158" s="285"/>
      <c r="X158" s="285"/>
      <c r="Y158" s="285"/>
      <c r="Z158" s="285"/>
      <c r="AA158" s="285"/>
      <c r="AB158" s="285"/>
      <c r="AC158" s="285"/>
      <c r="AD158" s="285"/>
      <c r="AE158" s="285"/>
      <c r="AF158" s="285"/>
      <c r="AG158" s="285"/>
      <c r="AH158" s="285"/>
      <c r="AI158" s="285"/>
      <c r="AJ158" s="285"/>
      <c r="AK158" s="285"/>
      <c r="AL158" s="285"/>
      <c r="AM158" s="285"/>
      <c r="AN158" s="285"/>
      <c r="AO158" s="285"/>
      <c r="AP158" s="285"/>
      <c r="AQ158" s="285"/>
      <c r="AR158" s="285"/>
      <c r="AS158" s="285"/>
    </row>
    <row r="159" spans="1:45" x14ac:dyDescent="0.3">
      <c r="A159" s="284"/>
      <c r="B159" s="284"/>
      <c r="C159" s="285"/>
      <c r="D159" s="285"/>
      <c r="E159" s="285"/>
      <c r="F159" s="285"/>
      <c r="G159" s="285"/>
      <c r="H159" s="285"/>
      <c r="I159" s="285"/>
      <c r="J159" s="285"/>
      <c r="K159" s="285"/>
      <c r="L159" s="285"/>
      <c r="M159" s="285"/>
      <c r="N159" s="285"/>
      <c r="O159" s="285"/>
      <c r="P159" s="285"/>
      <c r="Q159" s="285"/>
      <c r="R159" s="285"/>
      <c r="S159" s="285"/>
      <c r="T159" s="285"/>
      <c r="U159" s="285"/>
      <c r="V159" s="285"/>
      <c r="W159" s="285"/>
      <c r="X159" s="285"/>
      <c r="Y159" s="285"/>
      <c r="Z159" s="285"/>
      <c r="AA159" s="285"/>
      <c r="AB159" s="285"/>
      <c r="AC159" s="285"/>
      <c r="AD159" s="285"/>
      <c r="AE159" s="285"/>
      <c r="AF159" s="285"/>
      <c r="AG159" s="285"/>
      <c r="AH159" s="285"/>
      <c r="AI159" s="285"/>
      <c r="AJ159" s="285"/>
      <c r="AK159" s="285"/>
      <c r="AL159" s="285"/>
      <c r="AM159" s="285"/>
      <c r="AN159" s="285"/>
      <c r="AO159" s="285"/>
      <c r="AP159" s="285"/>
      <c r="AQ159" s="285"/>
      <c r="AR159" s="285"/>
      <c r="AS159" s="285"/>
    </row>
    <row r="160" spans="1:45" x14ac:dyDescent="0.3">
      <c r="A160" s="284"/>
      <c r="B160" s="284"/>
      <c r="C160" s="285"/>
      <c r="D160" s="285"/>
      <c r="E160" s="285"/>
      <c r="F160" s="285"/>
      <c r="G160" s="285"/>
      <c r="H160" s="285"/>
      <c r="I160" s="285"/>
      <c r="J160" s="285"/>
      <c r="K160" s="285"/>
      <c r="L160" s="285"/>
      <c r="M160" s="285"/>
      <c r="N160" s="285"/>
      <c r="O160" s="285"/>
      <c r="P160" s="285"/>
      <c r="Q160" s="285"/>
      <c r="R160" s="285"/>
      <c r="S160" s="285"/>
      <c r="T160" s="285"/>
      <c r="U160" s="285"/>
      <c r="V160" s="285"/>
      <c r="W160" s="285"/>
      <c r="X160" s="285"/>
      <c r="Y160" s="285"/>
      <c r="Z160" s="285"/>
      <c r="AA160" s="285"/>
      <c r="AB160" s="285"/>
      <c r="AC160" s="285"/>
      <c r="AD160" s="285"/>
      <c r="AE160" s="285"/>
      <c r="AF160" s="285"/>
      <c r="AG160" s="285"/>
      <c r="AH160" s="285"/>
      <c r="AI160" s="285"/>
      <c r="AJ160" s="285"/>
      <c r="AK160" s="285"/>
      <c r="AL160" s="285"/>
      <c r="AM160" s="285"/>
      <c r="AN160" s="285"/>
      <c r="AO160" s="285"/>
      <c r="AP160" s="285"/>
      <c r="AQ160" s="285"/>
      <c r="AR160" s="285"/>
      <c r="AS160" s="285"/>
    </row>
    <row r="161" spans="1:45" x14ac:dyDescent="0.3">
      <c r="A161" s="284"/>
      <c r="B161" s="284"/>
      <c r="C161" s="285"/>
      <c r="D161" s="285"/>
      <c r="E161" s="285"/>
      <c r="F161" s="285"/>
      <c r="G161" s="285"/>
      <c r="H161" s="285"/>
      <c r="I161" s="285"/>
      <c r="J161" s="285"/>
      <c r="K161" s="285"/>
      <c r="L161" s="285"/>
      <c r="M161" s="285"/>
      <c r="N161" s="285"/>
      <c r="O161" s="285"/>
      <c r="P161" s="285"/>
      <c r="Q161" s="285"/>
      <c r="R161" s="285"/>
      <c r="S161" s="285"/>
      <c r="T161" s="285"/>
      <c r="U161" s="285"/>
      <c r="V161" s="285"/>
      <c r="W161" s="285"/>
      <c r="X161" s="285"/>
      <c r="Y161" s="285"/>
      <c r="Z161" s="285"/>
      <c r="AA161" s="285"/>
      <c r="AB161" s="285"/>
      <c r="AC161" s="285"/>
      <c r="AD161" s="285"/>
      <c r="AE161" s="285"/>
      <c r="AF161" s="285"/>
      <c r="AG161" s="285"/>
      <c r="AH161" s="285"/>
      <c r="AI161" s="285"/>
      <c r="AJ161" s="285"/>
      <c r="AK161" s="285"/>
      <c r="AL161" s="285"/>
      <c r="AM161" s="285"/>
      <c r="AN161" s="285"/>
      <c r="AO161" s="285"/>
      <c r="AP161" s="285"/>
      <c r="AQ161" s="285"/>
      <c r="AR161" s="285"/>
      <c r="AS161" s="285"/>
    </row>
    <row r="162" spans="1:45" x14ac:dyDescent="0.3">
      <c r="A162" s="284"/>
      <c r="B162" s="284"/>
      <c r="C162" s="285"/>
      <c r="D162" s="285"/>
      <c r="E162" s="285"/>
      <c r="F162" s="285"/>
      <c r="G162" s="285"/>
      <c r="H162" s="285"/>
      <c r="I162" s="285"/>
      <c r="J162" s="285"/>
      <c r="K162" s="285"/>
      <c r="L162" s="285"/>
      <c r="M162" s="285"/>
      <c r="N162" s="285"/>
      <c r="O162" s="285"/>
      <c r="P162" s="285"/>
      <c r="Q162" s="285"/>
      <c r="R162" s="285"/>
      <c r="S162" s="285"/>
      <c r="T162" s="285"/>
      <c r="U162" s="285"/>
      <c r="V162" s="285"/>
      <c r="W162" s="285"/>
      <c r="X162" s="285"/>
      <c r="Y162" s="285"/>
      <c r="Z162" s="285"/>
      <c r="AA162" s="285"/>
      <c r="AB162" s="285"/>
      <c r="AC162" s="285"/>
      <c r="AD162" s="285"/>
      <c r="AE162" s="285"/>
      <c r="AF162" s="285"/>
      <c r="AG162" s="285"/>
      <c r="AH162" s="285"/>
      <c r="AI162" s="285"/>
      <c r="AJ162" s="285"/>
      <c r="AK162" s="285"/>
      <c r="AL162" s="285"/>
      <c r="AM162" s="285"/>
      <c r="AN162" s="285"/>
      <c r="AO162" s="285"/>
      <c r="AP162" s="285"/>
      <c r="AQ162" s="285"/>
      <c r="AR162" s="285"/>
      <c r="AS162" s="285"/>
    </row>
    <row r="163" spans="1:45" x14ac:dyDescent="0.3">
      <c r="A163" s="284"/>
      <c r="B163" s="284"/>
      <c r="C163" s="285"/>
      <c r="D163" s="285"/>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c r="AD163" s="285"/>
      <c r="AE163" s="285"/>
      <c r="AF163" s="285"/>
      <c r="AG163" s="285"/>
      <c r="AH163" s="285"/>
      <c r="AI163" s="285"/>
      <c r="AJ163" s="285"/>
      <c r="AK163" s="285"/>
      <c r="AL163" s="285"/>
      <c r="AM163" s="285"/>
      <c r="AN163" s="285"/>
      <c r="AO163" s="285"/>
      <c r="AP163" s="285"/>
      <c r="AQ163" s="285"/>
      <c r="AR163" s="285"/>
      <c r="AS163" s="285"/>
    </row>
    <row r="164" spans="1:45" x14ac:dyDescent="0.3">
      <c r="A164" s="284"/>
      <c r="B164" s="284"/>
      <c r="C164" s="285"/>
      <c r="D164" s="285"/>
      <c r="E164" s="285"/>
      <c r="F164" s="285"/>
      <c r="G164" s="285"/>
      <c r="H164" s="285"/>
      <c r="I164" s="285"/>
      <c r="J164" s="285"/>
      <c r="K164" s="285"/>
      <c r="L164" s="285"/>
      <c r="M164" s="285"/>
      <c r="N164" s="285"/>
      <c r="O164" s="285"/>
      <c r="P164" s="285"/>
      <c r="Q164" s="285"/>
      <c r="R164" s="285"/>
      <c r="S164" s="285"/>
      <c r="T164" s="285"/>
      <c r="U164" s="285"/>
      <c r="V164" s="285"/>
      <c r="W164" s="285"/>
      <c r="X164" s="285"/>
      <c r="Y164" s="285"/>
      <c r="Z164" s="285"/>
      <c r="AA164" s="285"/>
      <c r="AB164" s="285"/>
      <c r="AC164" s="285"/>
      <c r="AD164" s="285"/>
      <c r="AE164" s="285"/>
      <c r="AF164" s="285"/>
      <c r="AG164" s="285"/>
      <c r="AH164" s="285"/>
      <c r="AI164" s="285"/>
      <c r="AJ164" s="285"/>
      <c r="AK164" s="285"/>
      <c r="AL164" s="285"/>
      <c r="AM164" s="285"/>
      <c r="AN164" s="285"/>
      <c r="AO164" s="285"/>
      <c r="AP164" s="285"/>
      <c r="AQ164" s="285"/>
      <c r="AR164" s="285"/>
      <c r="AS164" s="285"/>
    </row>
    <row r="165" spans="1:45" x14ac:dyDescent="0.3">
      <c r="A165" s="284"/>
      <c r="B165" s="284"/>
      <c r="C165" s="285"/>
      <c r="D165" s="285"/>
      <c r="E165" s="285"/>
      <c r="F165" s="285"/>
      <c r="G165" s="285"/>
      <c r="H165" s="285"/>
      <c r="I165" s="285"/>
      <c r="J165" s="285"/>
      <c r="K165" s="285"/>
      <c r="L165" s="285"/>
      <c r="M165" s="285"/>
      <c r="N165" s="285"/>
      <c r="O165" s="285"/>
      <c r="P165" s="285"/>
      <c r="Q165" s="285"/>
      <c r="R165" s="285"/>
      <c r="S165" s="285"/>
      <c r="T165" s="285"/>
      <c r="U165" s="285"/>
      <c r="V165" s="285"/>
      <c r="W165" s="285"/>
      <c r="X165" s="285"/>
      <c r="Y165" s="285"/>
      <c r="Z165" s="285"/>
      <c r="AA165" s="285"/>
      <c r="AB165" s="285"/>
      <c r="AC165" s="285"/>
      <c r="AD165" s="285"/>
      <c r="AE165" s="285"/>
      <c r="AF165" s="285"/>
      <c r="AG165" s="285"/>
      <c r="AH165" s="285"/>
      <c r="AI165" s="285"/>
      <c r="AJ165" s="285"/>
      <c r="AK165" s="285"/>
      <c r="AL165" s="285"/>
      <c r="AM165" s="285"/>
      <c r="AN165" s="285"/>
      <c r="AO165" s="285"/>
      <c r="AP165" s="285"/>
      <c r="AQ165" s="285"/>
      <c r="AR165" s="285"/>
      <c r="AS165" s="285"/>
    </row>
    <row r="166" spans="1:45" x14ac:dyDescent="0.3">
      <c r="A166" s="284"/>
      <c r="B166" s="284"/>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c r="AA166" s="285"/>
      <c r="AB166" s="285"/>
      <c r="AC166" s="285"/>
      <c r="AD166" s="285"/>
      <c r="AE166" s="285"/>
      <c r="AF166" s="285"/>
      <c r="AG166" s="285"/>
      <c r="AH166" s="285"/>
      <c r="AI166" s="285"/>
      <c r="AJ166" s="285"/>
      <c r="AK166" s="285"/>
      <c r="AL166" s="285"/>
      <c r="AM166" s="285"/>
      <c r="AN166" s="285"/>
      <c r="AO166" s="285"/>
      <c r="AP166" s="285"/>
      <c r="AQ166" s="285"/>
      <c r="AR166" s="285"/>
      <c r="AS166" s="285"/>
    </row>
    <row r="167" spans="1:45" x14ac:dyDescent="0.3">
      <c r="A167" s="284"/>
      <c r="B167" s="284"/>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285"/>
      <c r="Z167" s="285"/>
      <c r="AA167" s="285"/>
      <c r="AB167" s="285"/>
      <c r="AC167" s="285"/>
      <c r="AD167" s="285"/>
      <c r="AE167" s="285"/>
      <c r="AF167" s="285"/>
      <c r="AG167" s="285"/>
      <c r="AH167" s="285"/>
      <c r="AI167" s="285"/>
      <c r="AJ167" s="285"/>
      <c r="AK167" s="285"/>
      <c r="AL167" s="285"/>
      <c r="AM167" s="285"/>
      <c r="AN167" s="285"/>
      <c r="AO167" s="285"/>
      <c r="AP167" s="285"/>
      <c r="AQ167" s="285"/>
      <c r="AR167" s="285"/>
      <c r="AS167" s="285"/>
    </row>
    <row r="168" spans="1:45" x14ac:dyDescent="0.3">
      <c r="A168" s="284"/>
      <c r="B168" s="284"/>
      <c r="C168" s="285"/>
      <c r="D168" s="285"/>
      <c r="E168" s="285"/>
      <c r="F168" s="285"/>
      <c r="G168" s="285"/>
      <c r="H168" s="285"/>
      <c r="I168" s="285"/>
      <c r="J168" s="285"/>
      <c r="K168" s="285"/>
      <c r="L168" s="285"/>
      <c r="M168" s="285"/>
      <c r="N168" s="285"/>
      <c r="O168" s="285"/>
      <c r="P168" s="285"/>
      <c r="Q168" s="285"/>
      <c r="R168" s="285"/>
      <c r="S168" s="285"/>
      <c r="T168" s="285"/>
      <c r="U168" s="285"/>
      <c r="V168" s="285"/>
      <c r="W168" s="285"/>
      <c r="X168" s="285"/>
      <c r="Y168" s="285"/>
      <c r="Z168" s="285"/>
      <c r="AA168" s="285"/>
      <c r="AB168" s="285"/>
      <c r="AC168" s="285"/>
      <c r="AD168" s="285"/>
      <c r="AE168" s="285"/>
      <c r="AF168" s="285"/>
      <c r="AG168" s="285"/>
      <c r="AH168" s="285"/>
      <c r="AI168" s="285"/>
      <c r="AJ168" s="285"/>
      <c r="AK168" s="285"/>
      <c r="AL168" s="285"/>
      <c r="AM168" s="285"/>
      <c r="AN168" s="285"/>
      <c r="AO168" s="285"/>
      <c r="AP168" s="285"/>
      <c r="AQ168" s="285"/>
      <c r="AR168" s="285"/>
      <c r="AS168" s="285"/>
    </row>
    <row r="169" spans="1:45" x14ac:dyDescent="0.3">
      <c r="A169" s="284"/>
      <c r="B169" s="284"/>
      <c r="C169" s="285"/>
      <c r="D169" s="285"/>
      <c r="E169" s="285"/>
      <c r="F169" s="285"/>
      <c r="G169" s="285"/>
      <c r="H169" s="285"/>
      <c r="I169" s="285"/>
      <c r="J169" s="285"/>
      <c r="K169" s="285"/>
      <c r="L169" s="285"/>
      <c r="M169" s="285"/>
      <c r="N169" s="285"/>
      <c r="O169" s="285"/>
      <c r="P169" s="285"/>
      <c r="Q169" s="285"/>
      <c r="R169" s="285"/>
      <c r="S169" s="285"/>
      <c r="T169" s="285"/>
      <c r="U169" s="285"/>
      <c r="V169" s="285"/>
      <c r="W169" s="285"/>
      <c r="X169" s="285"/>
      <c r="Y169" s="285"/>
      <c r="Z169" s="285"/>
      <c r="AA169" s="285"/>
      <c r="AB169" s="285"/>
      <c r="AC169" s="285"/>
      <c r="AD169" s="285"/>
      <c r="AE169" s="285"/>
      <c r="AF169" s="285"/>
      <c r="AG169" s="285"/>
      <c r="AH169" s="285"/>
      <c r="AI169" s="285"/>
      <c r="AJ169" s="285"/>
      <c r="AK169" s="285"/>
      <c r="AL169" s="285"/>
      <c r="AM169" s="285"/>
      <c r="AN169" s="285"/>
      <c r="AO169" s="285"/>
      <c r="AP169" s="285"/>
      <c r="AQ169" s="285"/>
      <c r="AR169" s="285"/>
      <c r="AS169" s="285"/>
    </row>
    <row r="170" spans="1:45" x14ac:dyDescent="0.3">
      <c r="A170" s="284"/>
      <c r="B170" s="284"/>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85"/>
      <c r="Y170" s="285"/>
      <c r="Z170" s="285"/>
      <c r="AA170" s="285"/>
      <c r="AB170" s="285"/>
      <c r="AC170" s="285"/>
      <c r="AD170" s="285"/>
      <c r="AE170" s="285"/>
      <c r="AF170" s="285"/>
      <c r="AG170" s="285"/>
      <c r="AH170" s="285"/>
      <c r="AI170" s="285"/>
      <c r="AJ170" s="285"/>
      <c r="AK170" s="285"/>
      <c r="AL170" s="285"/>
      <c r="AM170" s="285"/>
      <c r="AN170" s="285"/>
      <c r="AO170" s="285"/>
      <c r="AP170" s="285"/>
      <c r="AQ170" s="285"/>
      <c r="AR170" s="285"/>
      <c r="AS170" s="285"/>
    </row>
    <row r="171" spans="1:45" x14ac:dyDescent="0.3">
      <c r="A171" s="284"/>
      <c r="B171" s="284"/>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c r="AF171" s="285"/>
      <c r="AG171" s="285"/>
      <c r="AH171" s="285"/>
      <c r="AI171" s="285"/>
      <c r="AJ171" s="285"/>
      <c r="AK171" s="285"/>
      <c r="AL171" s="285"/>
      <c r="AM171" s="285"/>
      <c r="AN171" s="285"/>
      <c r="AO171" s="285"/>
      <c r="AP171" s="285"/>
      <c r="AQ171" s="285"/>
      <c r="AR171" s="285"/>
      <c r="AS171" s="285"/>
    </row>
    <row r="172" spans="1:45" x14ac:dyDescent="0.3">
      <c r="A172" s="284"/>
      <c r="B172" s="284"/>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c r="AF172" s="285"/>
      <c r="AG172" s="285"/>
      <c r="AH172" s="285"/>
      <c r="AI172" s="285"/>
      <c r="AJ172" s="285"/>
      <c r="AK172" s="285"/>
      <c r="AL172" s="285"/>
      <c r="AM172" s="285"/>
      <c r="AN172" s="285"/>
      <c r="AO172" s="285"/>
      <c r="AP172" s="285"/>
      <c r="AQ172" s="285"/>
      <c r="AR172" s="285"/>
      <c r="AS172" s="285"/>
    </row>
    <row r="173" spans="1:45" x14ac:dyDescent="0.3">
      <c r="A173" s="284"/>
      <c r="B173" s="284"/>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c r="AD173" s="285"/>
      <c r="AE173" s="285"/>
      <c r="AF173" s="285"/>
      <c r="AG173" s="285"/>
      <c r="AH173" s="285"/>
      <c r="AI173" s="285"/>
      <c r="AJ173" s="285"/>
      <c r="AK173" s="285"/>
      <c r="AL173" s="285"/>
      <c r="AM173" s="285"/>
      <c r="AN173" s="285"/>
      <c r="AO173" s="285"/>
      <c r="AP173" s="285"/>
      <c r="AQ173" s="285"/>
      <c r="AR173" s="285"/>
      <c r="AS173" s="285"/>
    </row>
    <row r="174" spans="1:45" x14ac:dyDescent="0.3">
      <c r="A174" s="284"/>
      <c r="B174" s="284"/>
      <c r="C174" s="285"/>
      <c r="D174" s="285"/>
      <c r="E174" s="285"/>
      <c r="F174" s="285"/>
      <c r="G174" s="285"/>
      <c r="H174" s="285"/>
      <c r="I174" s="285"/>
      <c r="J174" s="285"/>
      <c r="K174" s="285"/>
      <c r="L174" s="285"/>
      <c r="M174" s="285"/>
      <c r="N174" s="285"/>
      <c r="O174" s="285"/>
      <c r="P174" s="285"/>
      <c r="Q174" s="285"/>
      <c r="R174" s="285"/>
      <c r="S174" s="285"/>
      <c r="T174" s="285"/>
      <c r="U174" s="285"/>
      <c r="V174" s="285"/>
      <c r="W174" s="285"/>
      <c r="X174" s="285"/>
      <c r="Y174" s="285"/>
      <c r="Z174" s="285"/>
      <c r="AA174" s="285"/>
      <c r="AB174" s="285"/>
      <c r="AC174" s="285"/>
      <c r="AD174" s="285"/>
      <c r="AE174" s="285"/>
      <c r="AF174" s="285"/>
      <c r="AG174" s="285"/>
      <c r="AH174" s="285"/>
      <c r="AI174" s="285"/>
      <c r="AJ174" s="285"/>
      <c r="AK174" s="285"/>
      <c r="AL174" s="285"/>
      <c r="AM174" s="285"/>
      <c r="AN174" s="285"/>
      <c r="AO174" s="285"/>
      <c r="AP174" s="285"/>
      <c r="AQ174" s="285"/>
      <c r="AR174" s="285"/>
      <c r="AS174" s="285"/>
    </row>
    <row r="175" spans="1:45" x14ac:dyDescent="0.3">
      <c r="A175" s="284"/>
      <c r="B175" s="284"/>
      <c r="C175" s="285"/>
      <c r="D175" s="285"/>
      <c r="E175" s="285"/>
      <c r="F175" s="285"/>
      <c r="G175" s="285"/>
      <c r="H175" s="285"/>
      <c r="I175" s="285"/>
      <c r="J175" s="285"/>
      <c r="K175" s="285"/>
      <c r="L175" s="285"/>
      <c r="M175" s="285"/>
      <c r="N175" s="285"/>
      <c r="O175" s="285"/>
      <c r="P175" s="285"/>
      <c r="Q175" s="285"/>
      <c r="R175" s="285"/>
      <c r="S175" s="285"/>
      <c r="T175" s="285"/>
      <c r="U175" s="285"/>
      <c r="V175" s="285"/>
      <c r="W175" s="285"/>
      <c r="X175" s="285"/>
      <c r="Y175" s="285"/>
      <c r="Z175" s="285"/>
      <c r="AA175" s="285"/>
      <c r="AB175" s="285"/>
      <c r="AC175" s="285"/>
      <c r="AD175" s="285"/>
      <c r="AE175" s="285"/>
      <c r="AF175" s="285"/>
      <c r="AG175" s="285"/>
      <c r="AH175" s="285"/>
      <c r="AI175" s="285"/>
      <c r="AJ175" s="285"/>
      <c r="AK175" s="285"/>
      <c r="AL175" s="285"/>
      <c r="AM175" s="285"/>
      <c r="AN175" s="285"/>
      <c r="AO175" s="285"/>
      <c r="AP175" s="285"/>
      <c r="AQ175" s="285"/>
      <c r="AR175" s="285"/>
      <c r="AS175" s="285"/>
    </row>
    <row r="176" spans="1:45" x14ac:dyDescent="0.3">
      <c r="A176" s="284"/>
      <c r="B176" s="284"/>
      <c r="C176" s="285"/>
      <c r="D176" s="285"/>
      <c r="E176" s="285"/>
      <c r="F176" s="285"/>
      <c r="G176" s="285"/>
      <c r="H176" s="285"/>
      <c r="I176" s="285"/>
      <c r="J176" s="285"/>
      <c r="K176" s="285"/>
      <c r="L176" s="285"/>
      <c r="M176" s="285"/>
      <c r="N176" s="285"/>
      <c r="O176" s="285"/>
      <c r="P176" s="285"/>
      <c r="Q176" s="285"/>
      <c r="R176" s="285"/>
      <c r="S176" s="285"/>
      <c r="T176" s="285"/>
      <c r="U176" s="285"/>
      <c r="V176" s="285"/>
      <c r="W176" s="285"/>
      <c r="X176" s="285"/>
      <c r="Y176" s="285"/>
      <c r="Z176" s="285"/>
      <c r="AA176" s="285"/>
      <c r="AB176" s="285"/>
      <c r="AC176" s="285"/>
      <c r="AD176" s="285"/>
      <c r="AE176" s="285"/>
      <c r="AF176" s="285"/>
      <c r="AG176" s="285"/>
      <c r="AH176" s="285"/>
      <c r="AI176" s="285"/>
      <c r="AJ176" s="285"/>
      <c r="AK176" s="285"/>
      <c r="AL176" s="285"/>
      <c r="AM176" s="285"/>
      <c r="AN176" s="285"/>
      <c r="AO176" s="285"/>
      <c r="AP176" s="285"/>
      <c r="AQ176" s="285"/>
      <c r="AR176" s="285"/>
      <c r="AS176" s="285"/>
    </row>
    <row r="177" spans="1:45" x14ac:dyDescent="0.3">
      <c r="A177" s="284"/>
      <c r="B177" s="284"/>
      <c r="C177" s="285"/>
      <c r="D177" s="285"/>
      <c r="E177" s="285"/>
      <c r="F177" s="285"/>
      <c r="G177" s="285"/>
      <c r="H177" s="285"/>
      <c r="I177" s="285"/>
      <c r="J177" s="285"/>
      <c r="K177" s="285"/>
      <c r="L177" s="285"/>
      <c r="M177" s="285"/>
      <c r="N177" s="285"/>
      <c r="O177" s="285"/>
      <c r="P177" s="285"/>
      <c r="Q177" s="285"/>
      <c r="R177" s="285"/>
      <c r="S177" s="285"/>
      <c r="T177" s="285"/>
      <c r="U177" s="285"/>
      <c r="V177" s="285"/>
      <c r="W177" s="285"/>
      <c r="X177" s="285"/>
      <c r="Y177" s="285"/>
      <c r="Z177" s="285"/>
      <c r="AA177" s="285"/>
      <c r="AB177" s="285"/>
      <c r="AC177" s="285"/>
      <c r="AD177" s="285"/>
      <c r="AE177" s="285"/>
      <c r="AF177" s="285"/>
      <c r="AG177" s="285"/>
      <c r="AH177" s="285"/>
      <c r="AI177" s="285"/>
      <c r="AJ177" s="285"/>
      <c r="AK177" s="285"/>
      <c r="AL177" s="285"/>
      <c r="AM177" s="285"/>
      <c r="AN177" s="285"/>
      <c r="AO177" s="285"/>
      <c r="AP177" s="285"/>
      <c r="AQ177" s="285"/>
      <c r="AR177" s="285"/>
      <c r="AS177" s="285"/>
    </row>
    <row r="178" spans="1:45" x14ac:dyDescent="0.3">
      <c r="A178" s="284"/>
      <c r="B178" s="284"/>
      <c r="C178" s="285"/>
      <c r="D178" s="285"/>
      <c r="E178" s="285"/>
      <c r="F178" s="285"/>
      <c r="G178" s="285"/>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c r="AD178" s="285"/>
      <c r="AE178" s="285"/>
      <c r="AF178" s="285"/>
      <c r="AG178" s="285"/>
      <c r="AH178" s="285"/>
      <c r="AI178" s="285"/>
      <c r="AJ178" s="285"/>
      <c r="AK178" s="285"/>
      <c r="AL178" s="285"/>
      <c r="AM178" s="285"/>
      <c r="AN178" s="285"/>
      <c r="AO178" s="285"/>
      <c r="AP178" s="285"/>
      <c r="AQ178" s="285"/>
      <c r="AR178" s="285"/>
      <c r="AS178" s="285"/>
    </row>
    <row r="179" spans="1:45" x14ac:dyDescent="0.3">
      <c r="A179" s="284"/>
      <c r="B179" s="284"/>
      <c r="C179" s="285"/>
      <c r="D179" s="285"/>
      <c r="E179" s="285"/>
      <c r="F179" s="285"/>
      <c r="G179" s="285"/>
      <c r="H179" s="285"/>
      <c r="I179" s="285"/>
      <c r="J179" s="285"/>
      <c r="K179" s="285"/>
      <c r="L179" s="285"/>
      <c r="M179" s="285"/>
      <c r="N179" s="285"/>
      <c r="O179" s="285"/>
      <c r="P179" s="285"/>
      <c r="Q179" s="285"/>
      <c r="R179" s="285"/>
      <c r="S179" s="285"/>
      <c r="T179" s="285"/>
      <c r="U179" s="285"/>
      <c r="V179" s="285"/>
      <c r="W179" s="285"/>
      <c r="X179" s="285"/>
      <c r="Y179" s="285"/>
      <c r="Z179" s="285"/>
      <c r="AA179" s="285"/>
      <c r="AB179" s="285"/>
      <c r="AC179" s="285"/>
      <c r="AD179" s="285"/>
      <c r="AE179" s="285"/>
      <c r="AF179" s="285"/>
      <c r="AG179" s="285"/>
      <c r="AH179" s="285"/>
      <c r="AI179" s="285"/>
      <c r="AJ179" s="285"/>
      <c r="AK179" s="285"/>
      <c r="AL179" s="285"/>
      <c r="AM179" s="285"/>
      <c r="AN179" s="285"/>
      <c r="AO179" s="285"/>
      <c r="AP179" s="285"/>
      <c r="AQ179" s="285"/>
      <c r="AR179" s="285"/>
      <c r="AS179" s="285"/>
    </row>
    <row r="180" spans="1:45" x14ac:dyDescent="0.3">
      <c r="A180" s="284"/>
      <c r="B180" s="284"/>
      <c r="C180" s="285"/>
      <c r="D180" s="285"/>
      <c r="E180" s="285"/>
      <c r="F180" s="285"/>
      <c r="G180" s="285"/>
      <c r="H180" s="285"/>
      <c r="I180" s="285"/>
      <c r="J180" s="285"/>
      <c r="K180" s="285"/>
      <c r="L180" s="285"/>
      <c r="M180" s="285"/>
      <c r="N180" s="285"/>
      <c r="O180" s="285"/>
      <c r="P180" s="285"/>
      <c r="Q180" s="285"/>
      <c r="R180" s="285"/>
      <c r="S180" s="285"/>
      <c r="T180" s="285"/>
      <c r="U180" s="285"/>
      <c r="V180" s="285"/>
      <c r="W180" s="285"/>
      <c r="X180" s="285"/>
      <c r="Y180" s="285"/>
      <c r="Z180" s="285"/>
      <c r="AA180" s="285"/>
      <c r="AB180" s="285"/>
      <c r="AC180" s="285"/>
      <c r="AD180" s="285"/>
      <c r="AE180" s="285"/>
      <c r="AF180" s="285"/>
      <c r="AG180" s="285"/>
      <c r="AH180" s="285"/>
      <c r="AI180" s="285"/>
      <c r="AJ180" s="285"/>
      <c r="AK180" s="285"/>
      <c r="AL180" s="285"/>
      <c r="AM180" s="285"/>
      <c r="AN180" s="285"/>
      <c r="AO180" s="285"/>
      <c r="AP180" s="285"/>
      <c r="AQ180" s="285"/>
      <c r="AR180" s="285"/>
      <c r="AS180" s="285"/>
    </row>
    <row r="181" spans="1:45" x14ac:dyDescent="0.3">
      <c r="A181" s="284"/>
      <c r="B181" s="284"/>
      <c r="C181" s="285"/>
      <c r="D181" s="285"/>
      <c r="E181" s="285"/>
      <c r="F181" s="285"/>
      <c r="G181" s="285"/>
      <c r="H181" s="285"/>
      <c r="I181" s="285"/>
      <c r="J181" s="285"/>
      <c r="K181" s="285"/>
      <c r="L181" s="285"/>
      <c r="M181" s="285"/>
      <c r="N181" s="285"/>
      <c r="O181" s="285"/>
      <c r="P181" s="285"/>
      <c r="Q181" s="285"/>
      <c r="R181" s="285"/>
      <c r="S181" s="285"/>
      <c r="T181" s="285"/>
      <c r="U181" s="285"/>
      <c r="V181" s="285"/>
      <c r="W181" s="285"/>
      <c r="X181" s="285"/>
      <c r="Y181" s="285"/>
      <c r="Z181" s="285"/>
      <c r="AA181" s="285"/>
      <c r="AB181" s="285"/>
      <c r="AC181" s="285"/>
      <c r="AD181" s="285"/>
      <c r="AE181" s="285"/>
      <c r="AF181" s="285"/>
      <c r="AG181" s="285"/>
      <c r="AH181" s="285"/>
      <c r="AI181" s="285"/>
      <c r="AJ181" s="285"/>
      <c r="AK181" s="285"/>
      <c r="AL181" s="285"/>
      <c r="AM181" s="285"/>
      <c r="AN181" s="285"/>
      <c r="AO181" s="285"/>
      <c r="AP181" s="285"/>
      <c r="AQ181" s="285"/>
      <c r="AR181" s="285"/>
      <c r="AS181" s="285"/>
    </row>
    <row r="182" spans="1:45" x14ac:dyDescent="0.3">
      <c r="A182" s="284"/>
      <c r="B182" s="284"/>
      <c r="C182" s="285"/>
      <c r="D182" s="285"/>
      <c r="E182" s="285"/>
      <c r="F182" s="285"/>
      <c r="G182" s="285"/>
      <c r="H182" s="285"/>
      <c r="I182" s="285"/>
      <c r="J182" s="285"/>
      <c r="K182" s="285"/>
      <c r="L182" s="285"/>
      <c r="M182" s="285"/>
      <c r="N182" s="285"/>
      <c r="O182" s="285"/>
      <c r="P182" s="285"/>
      <c r="Q182" s="285"/>
      <c r="R182" s="285"/>
      <c r="S182" s="285"/>
      <c r="T182" s="285"/>
      <c r="U182" s="285"/>
      <c r="V182" s="285"/>
      <c r="W182" s="285"/>
      <c r="X182" s="285"/>
      <c r="Y182" s="285"/>
      <c r="Z182" s="285"/>
      <c r="AA182" s="285"/>
      <c r="AB182" s="285"/>
      <c r="AC182" s="285"/>
      <c r="AD182" s="285"/>
      <c r="AE182" s="285"/>
      <c r="AF182" s="285"/>
      <c r="AG182" s="285"/>
      <c r="AH182" s="285"/>
      <c r="AI182" s="285"/>
      <c r="AJ182" s="285"/>
      <c r="AK182" s="285"/>
      <c r="AL182" s="285"/>
      <c r="AM182" s="285"/>
      <c r="AN182" s="285"/>
      <c r="AO182" s="285"/>
      <c r="AP182" s="285"/>
      <c r="AQ182" s="285"/>
      <c r="AR182" s="285"/>
      <c r="AS182" s="285"/>
    </row>
    <row r="183" spans="1:45" x14ac:dyDescent="0.3">
      <c r="A183" s="284"/>
      <c r="B183" s="284"/>
      <c r="C183" s="285"/>
      <c r="D183" s="285"/>
      <c r="E183" s="285"/>
      <c r="F183" s="285"/>
      <c r="G183" s="285"/>
      <c r="H183" s="285"/>
      <c r="I183" s="285"/>
      <c r="J183" s="285"/>
      <c r="K183" s="285"/>
      <c r="L183" s="285"/>
      <c r="M183" s="285"/>
      <c r="N183" s="285"/>
      <c r="O183" s="285"/>
      <c r="P183" s="285"/>
      <c r="Q183" s="285"/>
      <c r="R183" s="285"/>
      <c r="S183" s="285"/>
      <c r="T183" s="285"/>
      <c r="U183" s="285"/>
      <c r="V183" s="285"/>
      <c r="W183" s="285"/>
      <c r="X183" s="285"/>
      <c r="Y183" s="285"/>
      <c r="Z183" s="285"/>
      <c r="AA183" s="285"/>
      <c r="AB183" s="285"/>
      <c r="AC183" s="285"/>
      <c r="AD183" s="285"/>
      <c r="AE183" s="285"/>
      <c r="AF183" s="285"/>
      <c r="AG183" s="285"/>
      <c r="AH183" s="285"/>
      <c r="AI183" s="285"/>
      <c r="AJ183" s="285"/>
      <c r="AK183" s="285"/>
      <c r="AL183" s="285"/>
      <c r="AM183" s="285"/>
      <c r="AN183" s="285"/>
      <c r="AO183" s="285"/>
      <c r="AP183" s="285"/>
      <c r="AQ183" s="285"/>
      <c r="AR183" s="285"/>
      <c r="AS183" s="285"/>
    </row>
    <row r="184" spans="1:45" x14ac:dyDescent="0.3">
      <c r="A184" s="284"/>
      <c r="B184" s="284"/>
      <c r="C184" s="285"/>
      <c r="D184" s="285"/>
      <c r="E184" s="285"/>
      <c r="F184" s="285"/>
      <c r="G184" s="285"/>
      <c r="H184" s="285"/>
      <c r="I184" s="285"/>
      <c r="J184" s="285"/>
      <c r="K184" s="285"/>
      <c r="L184" s="285"/>
      <c r="M184" s="285"/>
      <c r="N184" s="285"/>
      <c r="O184" s="285"/>
      <c r="P184" s="285"/>
      <c r="Q184" s="285"/>
      <c r="R184" s="285"/>
      <c r="S184" s="285"/>
      <c r="T184" s="285"/>
      <c r="U184" s="285"/>
      <c r="V184" s="285"/>
      <c r="W184" s="285"/>
      <c r="X184" s="285"/>
      <c r="Y184" s="285"/>
      <c r="Z184" s="285"/>
      <c r="AA184" s="285"/>
      <c r="AB184" s="285"/>
      <c r="AC184" s="285"/>
      <c r="AD184" s="285"/>
      <c r="AE184" s="285"/>
      <c r="AF184" s="285"/>
      <c r="AG184" s="285"/>
      <c r="AH184" s="285"/>
      <c r="AI184" s="285"/>
      <c r="AJ184" s="285"/>
      <c r="AK184" s="285"/>
      <c r="AL184" s="285"/>
      <c r="AM184" s="285"/>
      <c r="AN184" s="285"/>
      <c r="AO184" s="285"/>
      <c r="AP184" s="285"/>
      <c r="AQ184" s="285"/>
      <c r="AR184" s="285"/>
      <c r="AS184" s="285"/>
    </row>
    <row r="185" spans="1:45" x14ac:dyDescent="0.3">
      <c r="A185" s="284"/>
      <c r="B185" s="284"/>
      <c r="C185" s="285"/>
      <c r="D185" s="285"/>
      <c r="E185" s="285"/>
      <c r="F185" s="285"/>
      <c r="G185" s="285"/>
      <c r="H185" s="285"/>
      <c r="I185" s="285"/>
      <c r="J185" s="285"/>
      <c r="K185" s="285"/>
      <c r="L185" s="285"/>
      <c r="M185" s="285"/>
      <c r="N185" s="285"/>
      <c r="O185" s="285"/>
      <c r="P185" s="285"/>
      <c r="Q185" s="285"/>
      <c r="R185" s="285"/>
      <c r="S185" s="285"/>
      <c r="T185" s="285"/>
      <c r="U185" s="285"/>
      <c r="V185" s="285"/>
      <c r="W185" s="285"/>
      <c r="X185" s="285"/>
      <c r="Y185" s="285"/>
      <c r="Z185" s="285"/>
      <c r="AA185" s="285"/>
      <c r="AB185" s="285"/>
      <c r="AC185" s="285"/>
      <c r="AD185" s="285"/>
      <c r="AE185" s="285"/>
      <c r="AF185" s="285"/>
      <c r="AG185" s="285"/>
      <c r="AH185" s="285"/>
      <c r="AI185" s="285"/>
      <c r="AJ185" s="285"/>
      <c r="AK185" s="285"/>
      <c r="AL185" s="285"/>
      <c r="AM185" s="285"/>
      <c r="AN185" s="285"/>
      <c r="AO185" s="285"/>
      <c r="AP185" s="285"/>
      <c r="AQ185" s="285"/>
      <c r="AR185" s="285"/>
      <c r="AS185" s="285"/>
    </row>
    <row r="186" spans="1:45" x14ac:dyDescent="0.3">
      <c r="A186" s="284"/>
      <c r="B186" s="284"/>
      <c r="C186" s="285"/>
      <c r="D186" s="285"/>
      <c r="E186" s="285"/>
      <c r="F186" s="285"/>
      <c r="G186" s="285"/>
      <c r="H186" s="285"/>
      <c r="I186" s="285"/>
      <c r="J186" s="285"/>
      <c r="K186" s="285"/>
      <c r="L186" s="285"/>
      <c r="M186" s="285"/>
      <c r="N186" s="285"/>
      <c r="O186" s="285"/>
      <c r="P186" s="285"/>
      <c r="Q186" s="285"/>
      <c r="R186" s="285"/>
      <c r="S186" s="285"/>
      <c r="T186" s="285"/>
      <c r="U186" s="285"/>
      <c r="V186" s="285"/>
      <c r="W186" s="285"/>
      <c r="X186" s="285"/>
      <c r="Y186" s="285"/>
      <c r="Z186" s="285"/>
      <c r="AA186" s="285"/>
      <c r="AB186" s="285"/>
      <c r="AC186" s="285"/>
      <c r="AD186" s="285"/>
      <c r="AE186" s="285"/>
      <c r="AF186" s="285"/>
      <c r="AG186" s="285"/>
      <c r="AH186" s="285"/>
      <c r="AI186" s="285"/>
      <c r="AJ186" s="285"/>
      <c r="AK186" s="285"/>
      <c r="AL186" s="285"/>
      <c r="AM186" s="285"/>
      <c r="AN186" s="285"/>
      <c r="AO186" s="285"/>
      <c r="AP186" s="285"/>
      <c r="AQ186" s="285"/>
      <c r="AR186" s="285"/>
      <c r="AS186" s="285"/>
    </row>
    <row r="187" spans="1:45" x14ac:dyDescent="0.3">
      <c r="A187" s="284"/>
      <c r="B187" s="284"/>
      <c r="C187" s="285"/>
      <c r="D187" s="285"/>
      <c r="E187" s="285"/>
      <c r="F187" s="285"/>
      <c r="G187" s="285"/>
      <c r="H187" s="285"/>
      <c r="I187" s="285"/>
      <c r="J187" s="285"/>
      <c r="K187" s="285"/>
      <c r="L187" s="285"/>
      <c r="M187" s="285"/>
      <c r="N187" s="285"/>
      <c r="O187" s="285"/>
      <c r="P187" s="285"/>
      <c r="Q187" s="285"/>
      <c r="R187" s="285"/>
      <c r="S187" s="285"/>
      <c r="T187" s="285"/>
      <c r="U187" s="285"/>
      <c r="V187" s="285"/>
      <c r="W187" s="285"/>
      <c r="X187" s="285"/>
      <c r="Y187" s="285"/>
      <c r="Z187" s="285"/>
      <c r="AA187" s="285"/>
      <c r="AB187" s="285"/>
      <c r="AC187" s="285"/>
      <c r="AD187" s="285"/>
      <c r="AE187" s="285"/>
      <c r="AF187" s="285"/>
      <c r="AG187" s="285"/>
      <c r="AH187" s="285"/>
      <c r="AI187" s="285"/>
      <c r="AJ187" s="285"/>
      <c r="AK187" s="285"/>
      <c r="AL187" s="285"/>
      <c r="AM187" s="285"/>
      <c r="AN187" s="285"/>
      <c r="AO187" s="285"/>
      <c r="AP187" s="285"/>
      <c r="AQ187" s="285"/>
      <c r="AR187" s="285"/>
      <c r="AS187" s="285"/>
    </row>
    <row r="188" spans="1:45" x14ac:dyDescent="0.3">
      <c r="A188" s="284"/>
      <c r="B188" s="284"/>
      <c r="C188" s="285"/>
      <c r="D188" s="285"/>
      <c r="E188" s="285"/>
      <c r="F188" s="285"/>
      <c r="G188" s="285"/>
      <c r="H188" s="285"/>
      <c r="I188" s="285"/>
      <c r="J188" s="285"/>
      <c r="K188" s="285"/>
      <c r="L188" s="285"/>
      <c r="M188" s="285"/>
      <c r="N188" s="285"/>
      <c r="O188" s="285"/>
      <c r="P188" s="285"/>
      <c r="Q188" s="285"/>
      <c r="R188" s="285"/>
      <c r="S188" s="285"/>
      <c r="T188" s="285"/>
      <c r="U188" s="285"/>
      <c r="V188" s="285"/>
      <c r="W188" s="285"/>
      <c r="X188" s="285"/>
      <c r="Y188" s="285"/>
      <c r="Z188" s="285"/>
      <c r="AA188" s="285"/>
      <c r="AB188" s="285"/>
      <c r="AC188" s="285"/>
      <c r="AD188" s="285"/>
      <c r="AE188" s="285"/>
      <c r="AF188" s="285"/>
      <c r="AG188" s="285"/>
      <c r="AH188" s="285"/>
      <c r="AI188" s="285"/>
      <c r="AJ188" s="285"/>
      <c r="AK188" s="285"/>
      <c r="AL188" s="285"/>
      <c r="AM188" s="285"/>
      <c r="AN188" s="285"/>
      <c r="AO188" s="285"/>
      <c r="AP188" s="285"/>
      <c r="AQ188" s="285"/>
      <c r="AR188" s="285"/>
      <c r="AS188" s="285"/>
    </row>
    <row r="189" spans="1:45" x14ac:dyDescent="0.3">
      <c r="A189" s="284"/>
      <c r="B189" s="284"/>
      <c r="C189" s="285"/>
      <c r="D189" s="285"/>
      <c r="E189" s="285"/>
      <c r="F189" s="285"/>
      <c r="G189" s="285"/>
      <c r="H189" s="285"/>
      <c r="I189" s="285"/>
      <c r="J189" s="285"/>
      <c r="K189" s="285"/>
      <c r="L189" s="285"/>
      <c r="M189" s="285"/>
      <c r="N189" s="285"/>
      <c r="O189" s="285"/>
      <c r="P189" s="285"/>
      <c r="Q189" s="285"/>
      <c r="R189" s="285"/>
      <c r="S189" s="285"/>
      <c r="T189" s="285"/>
      <c r="U189" s="285"/>
      <c r="V189" s="285"/>
      <c r="W189" s="285"/>
      <c r="X189" s="285"/>
      <c r="Y189" s="285"/>
      <c r="Z189" s="285"/>
      <c r="AA189" s="285"/>
      <c r="AB189" s="285"/>
      <c r="AC189" s="285"/>
      <c r="AD189" s="285"/>
      <c r="AE189" s="285"/>
      <c r="AF189" s="285"/>
      <c r="AG189" s="285"/>
      <c r="AH189" s="285"/>
      <c r="AI189" s="285"/>
      <c r="AJ189" s="285"/>
      <c r="AK189" s="285"/>
      <c r="AL189" s="285"/>
      <c r="AM189" s="285"/>
      <c r="AN189" s="285"/>
      <c r="AO189" s="285"/>
      <c r="AP189" s="285"/>
      <c r="AQ189" s="285"/>
      <c r="AR189" s="285"/>
      <c r="AS189" s="285"/>
    </row>
    <row r="190" spans="1:45" x14ac:dyDescent="0.3">
      <c r="A190" s="284"/>
      <c r="B190" s="284"/>
      <c r="C190" s="285"/>
      <c r="D190" s="285"/>
      <c r="E190" s="285"/>
      <c r="F190" s="285"/>
      <c r="G190" s="285"/>
      <c r="H190" s="285"/>
      <c r="I190" s="285"/>
      <c r="J190" s="285"/>
      <c r="K190" s="285"/>
      <c r="L190" s="285"/>
      <c r="M190" s="285"/>
      <c r="N190" s="285"/>
      <c r="O190" s="285"/>
      <c r="P190" s="285"/>
      <c r="Q190" s="285"/>
      <c r="R190" s="285"/>
      <c r="S190" s="285"/>
      <c r="T190" s="285"/>
      <c r="U190" s="285"/>
      <c r="V190" s="285"/>
      <c r="W190" s="285"/>
      <c r="X190" s="285"/>
      <c r="Y190" s="285"/>
      <c r="Z190" s="285"/>
      <c r="AA190" s="285"/>
      <c r="AB190" s="285"/>
      <c r="AC190" s="285"/>
      <c r="AD190" s="285"/>
      <c r="AE190" s="285"/>
      <c r="AF190" s="285"/>
      <c r="AG190" s="285"/>
      <c r="AH190" s="285"/>
      <c r="AI190" s="285"/>
      <c r="AJ190" s="285"/>
      <c r="AK190" s="285"/>
      <c r="AL190" s="285"/>
      <c r="AM190" s="285"/>
      <c r="AN190" s="285"/>
      <c r="AO190" s="285"/>
      <c r="AP190" s="285"/>
      <c r="AQ190" s="285"/>
      <c r="AR190" s="285"/>
      <c r="AS190" s="285"/>
    </row>
    <row r="191" spans="1:45" x14ac:dyDescent="0.3">
      <c r="A191" s="284"/>
      <c r="B191" s="284"/>
      <c r="C191" s="285"/>
      <c r="D191" s="285"/>
      <c r="E191" s="285"/>
      <c r="F191" s="285"/>
      <c r="G191" s="285"/>
      <c r="H191" s="285"/>
      <c r="I191" s="285"/>
      <c r="J191" s="285"/>
      <c r="K191" s="285"/>
      <c r="L191" s="285"/>
      <c r="M191" s="285"/>
      <c r="N191" s="285"/>
      <c r="O191" s="285"/>
      <c r="P191" s="285"/>
      <c r="Q191" s="285"/>
      <c r="R191" s="285"/>
      <c r="S191" s="285"/>
      <c r="T191" s="285"/>
      <c r="U191" s="285"/>
      <c r="V191" s="285"/>
      <c r="W191" s="285"/>
      <c r="X191" s="285"/>
      <c r="Y191" s="285"/>
      <c r="Z191" s="285"/>
      <c r="AA191" s="285"/>
      <c r="AB191" s="285"/>
      <c r="AC191" s="285"/>
      <c r="AD191" s="285"/>
      <c r="AE191" s="285"/>
      <c r="AF191" s="285"/>
      <c r="AG191" s="285"/>
      <c r="AH191" s="285"/>
      <c r="AI191" s="285"/>
      <c r="AJ191" s="285"/>
      <c r="AK191" s="285"/>
      <c r="AL191" s="285"/>
      <c r="AM191" s="285"/>
      <c r="AN191" s="285"/>
      <c r="AO191" s="285"/>
      <c r="AP191" s="285"/>
      <c r="AQ191" s="285"/>
      <c r="AR191" s="285"/>
      <c r="AS191" s="285"/>
    </row>
    <row r="192" spans="1:45" x14ac:dyDescent="0.3">
      <c r="A192" s="284"/>
      <c r="B192" s="284"/>
      <c r="C192" s="285"/>
      <c r="D192" s="285"/>
      <c r="E192" s="285"/>
      <c r="F192" s="285"/>
      <c r="G192" s="285"/>
      <c r="H192" s="285"/>
      <c r="I192" s="285"/>
      <c r="J192" s="285"/>
      <c r="K192" s="285"/>
      <c r="L192" s="285"/>
      <c r="M192" s="285"/>
      <c r="N192" s="285"/>
      <c r="O192" s="285"/>
      <c r="P192" s="285"/>
      <c r="Q192" s="285"/>
      <c r="R192" s="285"/>
      <c r="S192" s="285"/>
      <c r="T192" s="285"/>
      <c r="U192" s="285"/>
      <c r="V192" s="285"/>
      <c r="W192" s="285"/>
      <c r="X192" s="285"/>
      <c r="Y192" s="285"/>
      <c r="Z192" s="285"/>
      <c r="AA192" s="285"/>
      <c r="AB192" s="285"/>
      <c r="AC192" s="285"/>
      <c r="AD192" s="285"/>
      <c r="AE192" s="285"/>
      <c r="AF192" s="285"/>
      <c r="AG192" s="285"/>
      <c r="AH192" s="285"/>
      <c r="AI192" s="285"/>
      <c r="AJ192" s="285"/>
      <c r="AK192" s="285"/>
      <c r="AL192" s="285"/>
      <c r="AM192" s="285"/>
      <c r="AN192" s="285"/>
      <c r="AO192" s="285"/>
      <c r="AP192" s="285"/>
      <c r="AQ192" s="285"/>
      <c r="AR192" s="285"/>
      <c r="AS192" s="285"/>
    </row>
    <row r="193" spans="1:45" x14ac:dyDescent="0.3">
      <c r="A193" s="284"/>
      <c r="B193" s="284"/>
      <c r="C193" s="285"/>
      <c r="D193" s="285"/>
      <c r="E193" s="285"/>
      <c r="F193" s="285"/>
      <c r="G193" s="285"/>
      <c r="H193" s="285"/>
      <c r="I193" s="285"/>
      <c r="J193" s="285"/>
      <c r="K193" s="285"/>
      <c r="L193" s="285"/>
      <c r="M193" s="285"/>
      <c r="N193" s="285"/>
      <c r="O193" s="285"/>
      <c r="P193" s="285"/>
      <c r="Q193" s="285"/>
      <c r="R193" s="285"/>
      <c r="S193" s="285"/>
      <c r="T193" s="285"/>
      <c r="U193" s="285"/>
      <c r="V193" s="285"/>
      <c r="W193" s="285"/>
      <c r="X193" s="285"/>
      <c r="Y193" s="285"/>
      <c r="Z193" s="285"/>
      <c r="AA193" s="285"/>
      <c r="AB193" s="285"/>
      <c r="AC193" s="285"/>
      <c r="AD193" s="285"/>
      <c r="AE193" s="285"/>
      <c r="AF193" s="285"/>
      <c r="AG193" s="285"/>
      <c r="AH193" s="285"/>
      <c r="AI193" s="285"/>
      <c r="AJ193" s="285"/>
      <c r="AK193" s="285"/>
      <c r="AL193" s="285"/>
      <c r="AM193" s="285"/>
      <c r="AN193" s="285"/>
      <c r="AO193" s="285"/>
      <c r="AP193" s="285"/>
      <c r="AQ193" s="285"/>
      <c r="AR193" s="285"/>
      <c r="AS193" s="285"/>
    </row>
    <row r="194" spans="1:45" x14ac:dyDescent="0.3">
      <c r="A194" s="284"/>
      <c r="B194" s="284"/>
      <c r="C194" s="285"/>
      <c r="D194" s="285"/>
      <c r="E194" s="285"/>
      <c r="F194" s="285"/>
      <c r="G194" s="285"/>
      <c r="H194" s="285"/>
      <c r="I194" s="285"/>
      <c r="J194" s="285"/>
      <c r="K194" s="285"/>
      <c r="L194" s="285"/>
      <c r="M194" s="285"/>
      <c r="N194" s="285"/>
      <c r="O194" s="285"/>
      <c r="P194" s="285"/>
      <c r="Q194" s="285"/>
      <c r="R194" s="285"/>
      <c r="S194" s="285"/>
      <c r="T194" s="285"/>
      <c r="U194" s="285"/>
      <c r="V194" s="285"/>
      <c r="W194" s="285"/>
      <c r="X194" s="285"/>
      <c r="Y194" s="285"/>
      <c r="Z194" s="285"/>
      <c r="AA194" s="285"/>
      <c r="AB194" s="285"/>
      <c r="AC194" s="285"/>
      <c r="AD194" s="285"/>
      <c r="AE194" s="285"/>
      <c r="AF194" s="285"/>
      <c r="AG194" s="285"/>
      <c r="AH194" s="285"/>
      <c r="AI194" s="285"/>
      <c r="AJ194" s="285"/>
      <c r="AK194" s="285"/>
      <c r="AL194" s="285"/>
      <c r="AM194" s="285"/>
      <c r="AN194" s="285"/>
      <c r="AO194" s="285"/>
      <c r="AP194" s="285"/>
      <c r="AQ194" s="285"/>
      <c r="AR194" s="285"/>
      <c r="AS194" s="285"/>
    </row>
    <row r="195" spans="1:45" x14ac:dyDescent="0.3">
      <c r="A195" s="284"/>
      <c r="B195" s="284"/>
      <c r="C195" s="285"/>
      <c r="D195" s="285"/>
      <c r="E195" s="285"/>
      <c r="F195" s="285"/>
      <c r="G195" s="285"/>
      <c r="H195" s="285"/>
      <c r="I195" s="285"/>
      <c r="J195" s="285"/>
      <c r="K195" s="285"/>
      <c r="L195" s="285"/>
      <c r="M195" s="285"/>
      <c r="N195" s="285"/>
      <c r="O195" s="285"/>
      <c r="P195" s="285"/>
      <c r="Q195" s="285"/>
      <c r="R195" s="285"/>
      <c r="S195" s="285"/>
      <c r="T195" s="285"/>
      <c r="U195" s="285"/>
      <c r="V195" s="285"/>
      <c r="W195" s="285"/>
      <c r="X195" s="285"/>
      <c r="Y195" s="285"/>
      <c r="Z195" s="285"/>
      <c r="AA195" s="285"/>
      <c r="AB195" s="285"/>
      <c r="AC195" s="285"/>
      <c r="AD195" s="285"/>
      <c r="AE195" s="285"/>
      <c r="AF195" s="285"/>
      <c r="AG195" s="285"/>
      <c r="AH195" s="285"/>
      <c r="AI195" s="285"/>
      <c r="AJ195" s="285"/>
      <c r="AK195" s="285"/>
      <c r="AL195" s="285"/>
      <c r="AM195" s="285"/>
      <c r="AN195" s="285"/>
      <c r="AO195" s="285"/>
      <c r="AP195" s="285"/>
      <c r="AQ195" s="285"/>
      <c r="AR195" s="285"/>
      <c r="AS195" s="285"/>
    </row>
    <row r="196" spans="1:45" x14ac:dyDescent="0.3">
      <c r="A196" s="284"/>
      <c r="B196" s="284"/>
      <c r="C196" s="285"/>
      <c r="D196" s="285"/>
      <c r="E196" s="285"/>
      <c r="F196" s="285"/>
      <c r="G196" s="285"/>
      <c r="H196" s="285"/>
      <c r="I196" s="285"/>
      <c r="J196" s="285"/>
      <c r="K196" s="285"/>
      <c r="L196" s="285"/>
      <c r="M196" s="285"/>
      <c r="N196" s="285"/>
      <c r="O196" s="285"/>
      <c r="P196" s="285"/>
      <c r="Q196" s="285"/>
      <c r="R196" s="285"/>
      <c r="S196" s="285"/>
      <c r="T196" s="285"/>
      <c r="U196" s="285"/>
      <c r="V196" s="285"/>
      <c r="W196" s="285"/>
      <c r="X196" s="285"/>
      <c r="Y196" s="285"/>
      <c r="Z196" s="285"/>
      <c r="AA196" s="285"/>
      <c r="AB196" s="285"/>
      <c r="AC196" s="285"/>
      <c r="AD196" s="285"/>
      <c r="AE196" s="285"/>
      <c r="AF196" s="285"/>
      <c r="AG196" s="285"/>
      <c r="AH196" s="285"/>
      <c r="AI196" s="285"/>
      <c r="AJ196" s="285"/>
      <c r="AK196" s="285"/>
      <c r="AL196" s="285"/>
      <c r="AM196" s="285"/>
      <c r="AN196" s="285"/>
      <c r="AO196" s="285"/>
      <c r="AP196" s="285"/>
      <c r="AQ196" s="285"/>
      <c r="AR196" s="285"/>
      <c r="AS196" s="285"/>
    </row>
    <row r="197" spans="1:45" x14ac:dyDescent="0.3">
      <c r="A197" s="284"/>
      <c r="B197" s="284"/>
      <c r="C197" s="285"/>
      <c r="D197" s="285"/>
      <c r="E197" s="285"/>
      <c r="F197" s="285"/>
      <c r="G197" s="285"/>
      <c r="H197" s="285"/>
      <c r="I197" s="285"/>
      <c r="J197" s="285"/>
      <c r="K197" s="285"/>
      <c r="L197" s="285"/>
      <c r="M197" s="285"/>
      <c r="N197" s="285"/>
      <c r="O197" s="285"/>
      <c r="P197" s="285"/>
      <c r="Q197" s="285"/>
      <c r="R197" s="285"/>
      <c r="S197" s="285"/>
      <c r="T197" s="285"/>
      <c r="U197" s="285"/>
      <c r="V197" s="285"/>
      <c r="W197" s="285"/>
      <c r="X197" s="285"/>
      <c r="Y197" s="285"/>
      <c r="Z197" s="285"/>
      <c r="AA197" s="285"/>
      <c r="AB197" s="285"/>
      <c r="AC197" s="285"/>
      <c r="AD197" s="285"/>
      <c r="AE197" s="285"/>
      <c r="AF197" s="285"/>
      <c r="AG197" s="285"/>
      <c r="AH197" s="285"/>
      <c r="AI197" s="285"/>
      <c r="AJ197" s="285"/>
      <c r="AK197" s="285"/>
      <c r="AL197" s="285"/>
      <c r="AM197" s="285"/>
      <c r="AN197" s="285"/>
      <c r="AO197" s="285"/>
      <c r="AP197" s="285"/>
      <c r="AQ197" s="285"/>
      <c r="AR197" s="285"/>
      <c r="AS197" s="285"/>
    </row>
    <row r="198" spans="1:45" x14ac:dyDescent="0.3">
      <c r="A198" s="284"/>
      <c r="B198" s="284"/>
      <c r="C198" s="285"/>
      <c r="D198" s="285"/>
      <c r="E198" s="285"/>
      <c r="F198" s="285"/>
      <c r="G198" s="285"/>
      <c r="H198" s="285"/>
      <c r="I198" s="285"/>
      <c r="J198" s="285"/>
      <c r="K198" s="285"/>
      <c r="L198" s="285"/>
      <c r="M198" s="285"/>
      <c r="N198" s="285"/>
      <c r="O198" s="285"/>
      <c r="P198" s="285"/>
      <c r="Q198" s="285"/>
      <c r="R198" s="285"/>
      <c r="S198" s="285"/>
      <c r="T198" s="285"/>
      <c r="U198" s="285"/>
      <c r="V198" s="285"/>
      <c r="W198" s="285"/>
      <c r="X198" s="285"/>
      <c r="Y198" s="285"/>
      <c r="Z198" s="285"/>
      <c r="AA198" s="285"/>
      <c r="AB198" s="285"/>
      <c r="AC198" s="285"/>
      <c r="AD198" s="285"/>
      <c r="AE198" s="285"/>
      <c r="AF198" s="285"/>
      <c r="AG198" s="285"/>
      <c r="AH198" s="285"/>
      <c r="AI198" s="285"/>
      <c r="AJ198" s="285"/>
      <c r="AK198" s="285"/>
      <c r="AL198" s="285"/>
      <c r="AM198" s="285"/>
      <c r="AN198" s="285"/>
      <c r="AO198" s="285"/>
      <c r="AP198" s="285"/>
      <c r="AQ198" s="285"/>
      <c r="AR198" s="285"/>
      <c r="AS198" s="285"/>
    </row>
    <row r="199" spans="1:45" x14ac:dyDescent="0.3">
      <c r="A199" s="284"/>
      <c r="B199" s="284"/>
      <c r="C199" s="285"/>
      <c r="D199" s="285"/>
      <c r="E199" s="285"/>
      <c r="F199" s="285"/>
      <c r="G199" s="285"/>
      <c r="H199" s="285"/>
      <c r="I199" s="285"/>
      <c r="J199" s="285"/>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row>
    <row r="200" spans="1:45" x14ac:dyDescent="0.3">
      <c r="A200" s="284"/>
      <c r="B200" s="284"/>
      <c r="C200" s="285"/>
      <c r="D200" s="285"/>
      <c r="E200" s="285"/>
      <c r="F200" s="285"/>
      <c r="G200" s="285"/>
      <c r="H200" s="285"/>
      <c r="I200" s="285"/>
      <c r="J200" s="285"/>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row>
    <row r="201" spans="1:45" x14ac:dyDescent="0.3">
      <c r="A201" s="284"/>
      <c r="B201" s="284"/>
      <c r="C201" s="285"/>
      <c r="D201" s="285"/>
      <c r="E201" s="285"/>
      <c r="F201" s="285"/>
      <c r="G201" s="285"/>
      <c r="H201" s="285"/>
      <c r="I201" s="285"/>
      <c r="J201" s="285"/>
      <c r="K201" s="285"/>
      <c r="L201" s="285"/>
      <c r="M201" s="285"/>
      <c r="N201" s="285"/>
      <c r="O201" s="285"/>
      <c r="P201" s="285"/>
      <c r="Q201" s="285"/>
      <c r="R201" s="285"/>
      <c r="S201" s="285"/>
      <c r="T201" s="285"/>
      <c r="U201" s="285"/>
      <c r="V201" s="285"/>
      <c r="W201" s="285"/>
      <c r="X201" s="285"/>
      <c r="Y201" s="285"/>
      <c r="Z201" s="285"/>
      <c r="AA201" s="285"/>
      <c r="AB201" s="285"/>
      <c r="AC201" s="285"/>
      <c r="AD201" s="285"/>
      <c r="AE201" s="285"/>
      <c r="AF201" s="285"/>
      <c r="AG201" s="285"/>
      <c r="AH201" s="285"/>
      <c r="AI201" s="285"/>
      <c r="AJ201" s="285"/>
      <c r="AK201" s="285"/>
      <c r="AL201" s="285"/>
      <c r="AM201" s="285"/>
      <c r="AN201" s="285"/>
      <c r="AO201" s="285"/>
      <c r="AP201" s="285"/>
      <c r="AQ201" s="285"/>
      <c r="AR201" s="285"/>
      <c r="AS201" s="285"/>
    </row>
    <row r="202" spans="1:45" x14ac:dyDescent="0.3">
      <c r="A202" s="284"/>
      <c r="B202" s="284"/>
      <c r="C202" s="285"/>
      <c r="D202" s="285"/>
      <c r="E202" s="285"/>
      <c r="F202" s="285"/>
      <c r="G202" s="285"/>
      <c r="H202" s="285"/>
      <c r="I202" s="285"/>
      <c r="J202" s="285"/>
      <c r="K202" s="285"/>
      <c r="L202" s="285"/>
      <c r="M202" s="285"/>
      <c r="N202" s="285"/>
      <c r="O202" s="285"/>
      <c r="P202" s="285"/>
      <c r="Q202" s="285"/>
      <c r="R202" s="285"/>
      <c r="S202" s="285"/>
      <c r="T202" s="285"/>
      <c r="U202" s="285"/>
      <c r="V202" s="285"/>
      <c r="W202" s="285"/>
      <c r="X202" s="285"/>
      <c r="Y202" s="285"/>
      <c r="Z202" s="285"/>
      <c r="AA202" s="285"/>
      <c r="AB202" s="285"/>
      <c r="AC202" s="285"/>
      <c r="AD202" s="285"/>
      <c r="AE202" s="285"/>
      <c r="AF202" s="285"/>
      <c r="AG202" s="285"/>
      <c r="AH202" s="285"/>
      <c r="AI202" s="285"/>
      <c r="AJ202" s="285"/>
      <c r="AK202" s="285"/>
      <c r="AL202" s="285"/>
      <c r="AM202" s="285"/>
      <c r="AN202" s="285"/>
      <c r="AO202" s="285"/>
      <c r="AP202" s="285"/>
      <c r="AQ202" s="285"/>
      <c r="AR202" s="285"/>
      <c r="AS202" s="285"/>
    </row>
    <row r="203" spans="1:45" x14ac:dyDescent="0.3">
      <c r="A203" s="284"/>
      <c r="B203" s="284"/>
      <c r="C203" s="285"/>
      <c r="D203" s="285"/>
      <c r="E203" s="285"/>
      <c r="F203" s="285"/>
      <c r="G203" s="285"/>
      <c r="H203" s="285"/>
      <c r="I203" s="285"/>
      <c r="J203" s="285"/>
      <c r="K203" s="285"/>
      <c r="L203" s="285"/>
      <c r="M203" s="285"/>
      <c r="N203" s="285"/>
      <c r="O203" s="285"/>
      <c r="P203" s="285"/>
      <c r="Q203" s="285"/>
      <c r="R203" s="285"/>
      <c r="S203" s="285"/>
      <c r="T203" s="285"/>
      <c r="U203" s="285"/>
      <c r="V203" s="285"/>
      <c r="W203" s="285"/>
      <c r="X203" s="285"/>
      <c r="Y203" s="285"/>
      <c r="Z203" s="285"/>
      <c r="AA203" s="285"/>
      <c r="AB203" s="285"/>
      <c r="AC203" s="285"/>
      <c r="AD203" s="285"/>
      <c r="AE203" s="285"/>
      <c r="AF203" s="285"/>
      <c r="AG203" s="285"/>
      <c r="AH203" s="285"/>
      <c r="AI203" s="285"/>
      <c r="AJ203" s="285"/>
      <c r="AK203" s="285"/>
      <c r="AL203" s="285"/>
      <c r="AM203" s="285"/>
      <c r="AN203" s="285"/>
      <c r="AO203" s="285"/>
      <c r="AP203" s="285"/>
      <c r="AQ203" s="285"/>
      <c r="AR203" s="285"/>
      <c r="AS203" s="285"/>
    </row>
    <row r="204" spans="1:45" x14ac:dyDescent="0.3">
      <c r="A204" s="284"/>
      <c r="B204" s="284"/>
      <c r="C204" s="285"/>
      <c r="D204" s="285"/>
      <c r="E204" s="285"/>
      <c r="F204" s="285"/>
      <c r="G204" s="285"/>
      <c r="H204" s="285"/>
      <c r="I204" s="285"/>
      <c r="J204" s="285"/>
      <c r="K204" s="285"/>
      <c r="L204" s="285"/>
      <c r="M204" s="285"/>
      <c r="N204" s="285"/>
      <c r="O204" s="285"/>
      <c r="P204" s="285"/>
      <c r="Q204" s="285"/>
      <c r="R204" s="285"/>
      <c r="S204" s="285"/>
      <c r="T204" s="285"/>
      <c r="U204" s="285"/>
      <c r="V204" s="285"/>
      <c r="W204" s="285"/>
      <c r="X204" s="285"/>
      <c r="Y204" s="285"/>
      <c r="Z204" s="285"/>
      <c r="AA204" s="285"/>
      <c r="AB204" s="285"/>
      <c r="AC204" s="285"/>
      <c r="AD204" s="285"/>
      <c r="AE204" s="285"/>
      <c r="AF204" s="285"/>
      <c r="AG204" s="285"/>
      <c r="AH204" s="285"/>
      <c r="AI204" s="285"/>
      <c r="AJ204" s="285"/>
      <c r="AK204" s="285"/>
      <c r="AL204" s="285"/>
      <c r="AM204" s="285"/>
      <c r="AN204" s="285"/>
      <c r="AO204" s="285"/>
      <c r="AP204" s="285"/>
      <c r="AQ204" s="285"/>
      <c r="AR204" s="285"/>
      <c r="AS204" s="285"/>
    </row>
    <row r="205" spans="1:45" x14ac:dyDescent="0.3">
      <c r="A205" s="284"/>
      <c r="B205" s="284"/>
      <c r="C205" s="285"/>
      <c r="D205" s="285"/>
      <c r="E205" s="285"/>
      <c r="F205" s="285"/>
      <c r="G205" s="285"/>
      <c r="H205" s="285"/>
      <c r="I205" s="285"/>
      <c r="J205" s="285"/>
      <c r="K205" s="285"/>
      <c r="L205" s="285"/>
      <c r="M205" s="285"/>
      <c r="N205" s="285"/>
      <c r="O205" s="285"/>
      <c r="P205" s="285"/>
      <c r="Q205" s="285"/>
      <c r="R205" s="285"/>
      <c r="S205" s="285"/>
      <c r="T205" s="285"/>
      <c r="U205" s="285"/>
      <c r="V205" s="285"/>
      <c r="W205" s="285"/>
      <c r="X205" s="285"/>
      <c r="Y205" s="285"/>
      <c r="Z205" s="285"/>
      <c r="AA205" s="285"/>
      <c r="AB205" s="285"/>
      <c r="AC205" s="285"/>
      <c r="AD205" s="285"/>
      <c r="AE205" s="285"/>
      <c r="AF205" s="285"/>
      <c r="AG205" s="285"/>
      <c r="AH205" s="285"/>
      <c r="AI205" s="285"/>
      <c r="AJ205" s="285"/>
      <c r="AK205" s="285"/>
      <c r="AL205" s="285"/>
      <c r="AM205" s="285"/>
      <c r="AN205" s="285"/>
      <c r="AO205" s="285"/>
      <c r="AP205" s="285"/>
      <c r="AQ205" s="285"/>
      <c r="AR205" s="285"/>
      <c r="AS205" s="285"/>
    </row>
    <row r="206" spans="1:45" x14ac:dyDescent="0.3">
      <c r="A206" s="284"/>
      <c r="B206" s="284"/>
      <c r="C206" s="285"/>
      <c r="D206" s="285"/>
      <c r="E206" s="285"/>
      <c r="F206" s="285"/>
      <c r="G206" s="285"/>
      <c r="H206" s="285"/>
      <c r="I206" s="285"/>
      <c r="J206" s="285"/>
      <c r="K206" s="285"/>
      <c r="L206" s="285"/>
      <c r="M206" s="285"/>
      <c r="N206" s="285"/>
      <c r="O206" s="285"/>
      <c r="P206" s="285"/>
      <c r="Q206" s="285"/>
      <c r="R206" s="285"/>
      <c r="S206" s="285"/>
      <c r="T206" s="285"/>
      <c r="U206" s="285"/>
      <c r="V206" s="285"/>
      <c r="W206" s="285"/>
      <c r="X206" s="285"/>
      <c r="Y206" s="285"/>
      <c r="Z206" s="285"/>
      <c r="AA206" s="285"/>
      <c r="AB206" s="285"/>
      <c r="AC206" s="285"/>
      <c r="AD206" s="285"/>
      <c r="AE206" s="285"/>
      <c r="AF206" s="285"/>
      <c r="AG206" s="285"/>
      <c r="AH206" s="285"/>
      <c r="AI206" s="285"/>
      <c r="AJ206" s="285"/>
      <c r="AK206" s="285"/>
      <c r="AL206" s="285"/>
      <c r="AM206" s="285"/>
      <c r="AN206" s="285"/>
      <c r="AO206" s="285"/>
      <c r="AP206" s="285"/>
      <c r="AQ206" s="285"/>
      <c r="AR206" s="285"/>
      <c r="AS206" s="285"/>
    </row>
    <row r="207" spans="1:45" x14ac:dyDescent="0.3">
      <c r="A207" s="284"/>
      <c r="B207" s="284"/>
    </row>
    <row r="258" spans="5:5" x14ac:dyDescent="0.3">
      <c r="E258" s="34"/>
    </row>
  </sheetData>
  <sheetProtection password="81C3" sheet="1" objects="1" scenarios="1"/>
  <mergeCells count="491">
    <mergeCell ref="V122:W122"/>
    <mergeCell ref="V123:W123"/>
    <mergeCell ref="N54:O55"/>
    <mergeCell ref="P54:P55"/>
    <mergeCell ref="V59:W59"/>
    <mergeCell ref="N101:P101"/>
    <mergeCell ref="Q100:R100"/>
    <mergeCell ref="V109:W109"/>
    <mergeCell ref="S100:U100"/>
    <mergeCell ref="V100:W100"/>
    <mergeCell ref="Q104:R104"/>
    <mergeCell ref="N110:P110"/>
    <mergeCell ref="S101:U101"/>
    <mergeCell ref="S104:U104"/>
    <mergeCell ref="V103:W103"/>
    <mergeCell ref="V104:W104"/>
    <mergeCell ref="N102:P102"/>
    <mergeCell ref="Q102:R102"/>
    <mergeCell ref="V102:W102"/>
    <mergeCell ref="V101:W101"/>
    <mergeCell ref="N107:P107"/>
    <mergeCell ref="N111:P111"/>
    <mergeCell ref="Q111:R111"/>
    <mergeCell ref="S111:U111"/>
    <mergeCell ref="D11:W11"/>
    <mergeCell ref="L54:L55"/>
    <mergeCell ref="Q122:R122"/>
    <mergeCell ref="N100:P100"/>
    <mergeCell ref="V105:W105"/>
    <mergeCell ref="N60:P60"/>
    <mergeCell ref="R94:R95"/>
    <mergeCell ref="S94:W95"/>
    <mergeCell ref="V106:W106"/>
    <mergeCell ref="N103:P103"/>
    <mergeCell ref="L35:L51"/>
    <mergeCell ref="G94:H95"/>
    <mergeCell ref="I94:K95"/>
    <mergeCell ref="N108:P108"/>
    <mergeCell ref="N109:P109"/>
    <mergeCell ref="F94:F95"/>
    <mergeCell ref="Q97:R97"/>
    <mergeCell ref="L94:M95"/>
    <mergeCell ref="L96:M112"/>
    <mergeCell ref="S63:U63"/>
    <mergeCell ref="Q63:R63"/>
    <mergeCell ref="Q14:Q15"/>
    <mergeCell ref="Q29:R29"/>
    <mergeCell ref="N22:P22"/>
    <mergeCell ref="B14:B28"/>
    <mergeCell ref="A54:A84"/>
    <mergeCell ref="B29:B66"/>
    <mergeCell ref="D75:D91"/>
    <mergeCell ref="M54:M55"/>
    <mergeCell ref="D13:W13"/>
    <mergeCell ref="F73:F74"/>
    <mergeCell ref="F14:F15"/>
    <mergeCell ref="N45:P45"/>
    <mergeCell ref="L33:L34"/>
    <mergeCell ref="M33:M34"/>
    <mergeCell ref="I14:K15"/>
    <mergeCell ref="G14:H15"/>
    <mergeCell ref="A85:A92"/>
    <mergeCell ref="B67:B123"/>
    <mergeCell ref="D96:D112"/>
    <mergeCell ref="G96:K112"/>
    <mergeCell ref="D14:E15"/>
    <mergeCell ref="D16:D32"/>
    <mergeCell ref="D73:E74"/>
    <mergeCell ref="S67:U67"/>
    <mergeCell ref="N47:P47"/>
    <mergeCell ref="Q51:R51"/>
    <mergeCell ref="Q49:R49"/>
    <mergeCell ref="N105:P105"/>
    <mergeCell ref="Q105:R105"/>
    <mergeCell ref="S64:U64"/>
    <mergeCell ref="Q65:R65"/>
    <mergeCell ref="N65:P65"/>
    <mergeCell ref="N66:P66"/>
    <mergeCell ref="N104:P104"/>
    <mergeCell ref="Q101:R101"/>
    <mergeCell ref="Q112:R112"/>
    <mergeCell ref="S112:U112"/>
    <mergeCell ref="Q110:R110"/>
    <mergeCell ref="S110:U110"/>
    <mergeCell ref="S108:U108"/>
    <mergeCell ref="S102:U102"/>
    <mergeCell ref="S103:U103"/>
    <mergeCell ref="S105:U105"/>
    <mergeCell ref="S106:U106"/>
    <mergeCell ref="Q103:R103"/>
    <mergeCell ref="N96:P96"/>
    <mergeCell ref="Q96:R96"/>
    <mergeCell ref="S83:U83"/>
    <mergeCell ref="S77:U77"/>
    <mergeCell ref="S96:U96"/>
    <mergeCell ref="S90:U90"/>
    <mergeCell ref="D1:AS1"/>
    <mergeCell ref="A2:B8"/>
    <mergeCell ref="D2:E8"/>
    <mergeCell ref="F2:F8"/>
    <mergeCell ref="X2:AS8"/>
    <mergeCell ref="N46:P46"/>
    <mergeCell ref="M35:M51"/>
    <mergeCell ref="Q40:R40"/>
    <mergeCell ref="G16:K32"/>
    <mergeCell ref="X9:AS9"/>
    <mergeCell ref="X10:AS123"/>
    <mergeCell ref="V25:W25"/>
    <mergeCell ref="Q24:R24"/>
    <mergeCell ref="Q50:R50"/>
    <mergeCell ref="N56:P56"/>
    <mergeCell ref="N62:P62"/>
    <mergeCell ref="V21:W21"/>
    <mergeCell ref="Q59:R59"/>
    <mergeCell ref="N59:P59"/>
    <mergeCell ref="N50:P50"/>
    <mergeCell ref="R14:R15"/>
    <mergeCell ref="S28:U28"/>
    <mergeCell ref="N14:O15"/>
    <mergeCell ref="P14:P15"/>
    <mergeCell ref="A9:B9"/>
    <mergeCell ref="D9:W9"/>
    <mergeCell ref="V17:W17"/>
    <mergeCell ref="V18:W18"/>
    <mergeCell ref="V19:W19"/>
    <mergeCell ref="V20:W20"/>
    <mergeCell ref="D10:W10"/>
    <mergeCell ref="S14:W15"/>
    <mergeCell ref="M16:M32"/>
    <mergeCell ref="N16:P16"/>
    <mergeCell ref="S25:U25"/>
    <mergeCell ref="N26:P26"/>
    <mergeCell ref="N27:P27"/>
    <mergeCell ref="V22:W22"/>
    <mergeCell ref="N25:P25"/>
    <mergeCell ref="V23:W23"/>
    <mergeCell ref="Q22:R22"/>
    <mergeCell ref="Q26:R26"/>
    <mergeCell ref="Q25:R25"/>
    <mergeCell ref="V24:W24"/>
    <mergeCell ref="Q27:R27"/>
    <mergeCell ref="A10:A53"/>
    <mergeCell ref="L14:L15"/>
    <mergeCell ref="M14:M15"/>
    <mergeCell ref="N24:P24"/>
    <mergeCell ref="S26:U26"/>
    <mergeCell ref="S27:U27"/>
    <mergeCell ref="S98:U98"/>
    <mergeCell ref="V96:W96"/>
    <mergeCell ref="N97:P97"/>
    <mergeCell ref="V98:W98"/>
    <mergeCell ref="V26:W26"/>
    <mergeCell ref="V28:W28"/>
    <mergeCell ref="N48:P48"/>
    <mergeCell ref="Q48:R48"/>
    <mergeCell ref="Q56:R56"/>
    <mergeCell ref="Q57:R57"/>
    <mergeCell ref="Q58:R58"/>
    <mergeCell ref="N51:P51"/>
    <mergeCell ref="Q54:Q55"/>
    <mergeCell ref="D53:W53"/>
    <mergeCell ref="V30:W30"/>
    <mergeCell ref="V27:W27"/>
    <mergeCell ref="S46:U46"/>
    <mergeCell ref="Q46:R46"/>
    <mergeCell ref="S47:U47"/>
    <mergeCell ref="Q45:R45"/>
    <mergeCell ref="Q47:R47"/>
    <mergeCell ref="A148:B207"/>
    <mergeCell ref="A124:A147"/>
    <mergeCell ref="C124:C206"/>
    <mergeCell ref="S115:U115"/>
    <mergeCell ref="V115:W115"/>
    <mergeCell ref="G116:M116"/>
    <mergeCell ref="N116:P116"/>
    <mergeCell ref="Q116:R116"/>
    <mergeCell ref="S116:U116"/>
    <mergeCell ref="B124:B147"/>
    <mergeCell ref="D124:AS206"/>
    <mergeCell ref="G121:M121"/>
    <mergeCell ref="G122:M122"/>
    <mergeCell ref="G123:M123"/>
    <mergeCell ref="N121:P121"/>
    <mergeCell ref="Q121:R121"/>
    <mergeCell ref="Q123:R123"/>
    <mergeCell ref="S123:U123"/>
    <mergeCell ref="S121:U121"/>
    <mergeCell ref="N122:P122"/>
    <mergeCell ref="N123:P123"/>
    <mergeCell ref="A94:A123"/>
    <mergeCell ref="D94:E95"/>
    <mergeCell ref="N106:P106"/>
    <mergeCell ref="G115:M115"/>
    <mergeCell ref="S113:U113"/>
    <mergeCell ref="G117:M117"/>
    <mergeCell ref="N112:P112"/>
    <mergeCell ref="G113:M113"/>
    <mergeCell ref="N113:P113"/>
    <mergeCell ref="N117:P117"/>
    <mergeCell ref="V117:W117"/>
    <mergeCell ref="G114:M114"/>
    <mergeCell ref="N114:P114"/>
    <mergeCell ref="Q114:R114"/>
    <mergeCell ref="Q113:R113"/>
    <mergeCell ref="Q115:R115"/>
    <mergeCell ref="S114:U114"/>
    <mergeCell ref="N32:P32"/>
    <mergeCell ref="Q28:R28"/>
    <mergeCell ref="S30:U30"/>
    <mergeCell ref="R33:R34"/>
    <mergeCell ref="Q33:Q34"/>
    <mergeCell ref="N99:P99"/>
    <mergeCell ref="Q99:R99"/>
    <mergeCell ref="S99:U99"/>
    <mergeCell ref="L16:L32"/>
    <mergeCell ref="N33:O34"/>
    <mergeCell ref="P33:P34"/>
    <mergeCell ref="N49:P49"/>
    <mergeCell ref="N17:P17"/>
    <mergeCell ref="N18:P18"/>
    <mergeCell ref="N20:P20"/>
    <mergeCell ref="N21:P21"/>
    <mergeCell ref="N28:P28"/>
    <mergeCell ref="N29:P29"/>
    <mergeCell ref="N44:P44"/>
    <mergeCell ref="N19:P19"/>
    <mergeCell ref="N37:P37"/>
    <mergeCell ref="N30:P30"/>
    <mergeCell ref="N31:P31"/>
    <mergeCell ref="N38:P38"/>
    <mergeCell ref="Q31:R31"/>
    <mergeCell ref="Q35:R35"/>
    <mergeCell ref="S36:U36"/>
    <mergeCell ref="V16:W16"/>
    <mergeCell ref="Q20:R20"/>
    <mergeCell ref="Q16:R16"/>
    <mergeCell ref="Q17:R17"/>
    <mergeCell ref="Q18:R18"/>
    <mergeCell ref="Q19:R19"/>
    <mergeCell ref="V29:W29"/>
    <mergeCell ref="S31:U31"/>
    <mergeCell ref="S32:U32"/>
    <mergeCell ref="S29:U29"/>
    <mergeCell ref="Q30:R30"/>
    <mergeCell ref="Q32:R32"/>
    <mergeCell ref="V31:W31"/>
    <mergeCell ref="V32:W32"/>
    <mergeCell ref="Q36:R36"/>
    <mergeCell ref="Q21:R21"/>
    <mergeCell ref="S16:U16"/>
    <mergeCell ref="Q23:R23"/>
    <mergeCell ref="V36:W36"/>
    <mergeCell ref="S33:W34"/>
    <mergeCell ref="S35:U35"/>
    <mergeCell ref="S48:U48"/>
    <mergeCell ref="V45:W45"/>
    <mergeCell ref="V44:W44"/>
    <mergeCell ref="V46:W46"/>
    <mergeCell ref="V47:W47"/>
    <mergeCell ref="V50:W50"/>
    <mergeCell ref="V48:W48"/>
    <mergeCell ref="Q37:R37"/>
    <mergeCell ref="S44:U44"/>
    <mergeCell ref="S42:U42"/>
    <mergeCell ref="S43:U43"/>
    <mergeCell ref="V37:W37"/>
    <mergeCell ref="V40:W40"/>
    <mergeCell ref="Q38:R38"/>
    <mergeCell ref="S38:U38"/>
    <mergeCell ref="V42:W42"/>
    <mergeCell ref="V43:W43"/>
    <mergeCell ref="S39:U39"/>
    <mergeCell ref="V38:W38"/>
    <mergeCell ref="V41:W41"/>
    <mergeCell ref="V39:W39"/>
    <mergeCell ref="S50:U50"/>
    <mergeCell ref="S45:U45"/>
    <mergeCell ref="V35:W35"/>
    <mergeCell ref="V51:W51"/>
    <mergeCell ref="Q60:R60"/>
    <mergeCell ref="Q61:R61"/>
    <mergeCell ref="I73:K74"/>
    <mergeCell ref="N73:O74"/>
    <mergeCell ref="P73:P74"/>
    <mergeCell ref="N67:P67"/>
    <mergeCell ref="N63:P63"/>
    <mergeCell ref="L56:L72"/>
    <mergeCell ref="M56:M72"/>
    <mergeCell ref="N64:P64"/>
    <mergeCell ref="V68:W68"/>
    <mergeCell ref="V69:W69"/>
    <mergeCell ref="V70:W70"/>
    <mergeCell ref="Q71:R71"/>
    <mergeCell ref="Q72:R72"/>
    <mergeCell ref="S71:U71"/>
    <mergeCell ref="S73:W74"/>
    <mergeCell ref="N61:P61"/>
    <mergeCell ref="Q67:R67"/>
    <mergeCell ref="Q68:R68"/>
    <mergeCell ref="N68:P68"/>
    <mergeCell ref="Q66:R66"/>
    <mergeCell ref="M73:M74"/>
    <mergeCell ref="L73:L74"/>
    <mergeCell ref="R54:R55"/>
    <mergeCell ref="R73:R74"/>
    <mergeCell ref="Q73:Q74"/>
    <mergeCell ref="Q69:R69"/>
    <mergeCell ref="N75:P75"/>
    <mergeCell ref="L75:L91"/>
    <mergeCell ref="M75:M91"/>
    <mergeCell ref="Q64:R64"/>
    <mergeCell ref="Q62:R62"/>
    <mergeCell ref="Q82:R82"/>
    <mergeCell ref="V82:W82"/>
    <mergeCell ref="S89:U89"/>
    <mergeCell ref="Q83:R83"/>
    <mergeCell ref="Q89:R89"/>
    <mergeCell ref="D93:W93"/>
    <mergeCell ref="N85:P85"/>
    <mergeCell ref="Q80:R80"/>
    <mergeCell ref="Q78:R78"/>
    <mergeCell ref="N77:P77"/>
    <mergeCell ref="N81:P81"/>
    <mergeCell ref="N82:P82"/>
    <mergeCell ref="N91:P91"/>
    <mergeCell ref="V81:W81"/>
    <mergeCell ref="V91:W91"/>
    <mergeCell ref="S81:U81"/>
    <mergeCell ref="S82:U82"/>
    <mergeCell ref="S79:U79"/>
    <mergeCell ref="S80:U80"/>
    <mergeCell ref="S86:U86"/>
    <mergeCell ref="V72:W72"/>
    <mergeCell ref="V62:W62"/>
    <mergeCell ref="S61:U61"/>
    <mergeCell ref="S58:U58"/>
    <mergeCell ref="S75:U75"/>
    <mergeCell ref="S68:U68"/>
    <mergeCell ref="S69:U69"/>
    <mergeCell ref="S65:U65"/>
    <mergeCell ref="S66:U66"/>
    <mergeCell ref="S62:U62"/>
    <mergeCell ref="S59:U59"/>
    <mergeCell ref="V56:W56"/>
    <mergeCell ref="V57:W57"/>
    <mergeCell ref="V58:W58"/>
    <mergeCell ref="V63:W63"/>
    <mergeCell ref="V64:W64"/>
    <mergeCell ref="V65:W65"/>
    <mergeCell ref="V66:W66"/>
    <mergeCell ref="V60:W60"/>
    <mergeCell ref="V61:W61"/>
    <mergeCell ref="S56:U56"/>
    <mergeCell ref="G73:H74"/>
    <mergeCell ref="N98:P98"/>
    <mergeCell ref="Q81:R81"/>
    <mergeCell ref="N78:P78"/>
    <mergeCell ref="N86:P86"/>
    <mergeCell ref="Q79:R79"/>
    <mergeCell ref="Q75:R75"/>
    <mergeCell ref="Q84:R84"/>
    <mergeCell ref="Q85:R85"/>
    <mergeCell ref="N76:P76"/>
    <mergeCell ref="N87:P87"/>
    <mergeCell ref="N88:P88"/>
    <mergeCell ref="N89:P89"/>
    <mergeCell ref="N90:P90"/>
    <mergeCell ref="Q94:Q95"/>
    <mergeCell ref="Q98:R98"/>
    <mergeCell ref="N79:P79"/>
    <mergeCell ref="N80:P80"/>
    <mergeCell ref="Q77:R77"/>
    <mergeCell ref="P94:P95"/>
    <mergeCell ref="Q87:R87"/>
    <mergeCell ref="Q88:R88"/>
    <mergeCell ref="Q91:R91"/>
    <mergeCell ref="G118:M118"/>
    <mergeCell ref="G119:M119"/>
    <mergeCell ref="G120:M120"/>
    <mergeCell ref="N119:P119"/>
    <mergeCell ref="Q117:R117"/>
    <mergeCell ref="Q118:R118"/>
    <mergeCell ref="Q119:R119"/>
    <mergeCell ref="Q120:R120"/>
    <mergeCell ref="N118:P118"/>
    <mergeCell ref="N120:P120"/>
    <mergeCell ref="S119:U119"/>
    <mergeCell ref="S120:U120"/>
    <mergeCell ref="S91:U91"/>
    <mergeCell ref="S84:U84"/>
    <mergeCell ref="S85:U85"/>
    <mergeCell ref="Q107:R107"/>
    <mergeCell ref="N115:P115"/>
    <mergeCell ref="Q109:R109"/>
    <mergeCell ref="Q90:R90"/>
    <mergeCell ref="Q108:R108"/>
    <mergeCell ref="Q106:R106"/>
    <mergeCell ref="N94:O95"/>
    <mergeCell ref="N84:P84"/>
    <mergeCell ref="D92:W92"/>
    <mergeCell ref="G75:K91"/>
    <mergeCell ref="V75:W75"/>
    <mergeCell ref="N83:P83"/>
    <mergeCell ref="S78:U78"/>
    <mergeCell ref="S87:U87"/>
    <mergeCell ref="S88:U88"/>
    <mergeCell ref="Q86:R86"/>
    <mergeCell ref="S76:U76"/>
    <mergeCell ref="Q76:R76"/>
    <mergeCell ref="V90:W90"/>
    <mergeCell ref="V118:W118"/>
    <mergeCell ref="V85:W85"/>
    <mergeCell ref="V86:W86"/>
    <mergeCell ref="V83:W83"/>
    <mergeCell ref="V87:W87"/>
    <mergeCell ref="V88:W88"/>
    <mergeCell ref="V89:W89"/>
    <mergeCell ref="V84:W84"/>
    <mergeCell ref="S109:U109"/>
    <mergeCell ref="V114:W114"/>
    <mergeCell ref="V110:W110"/>
    <mergeCell ref="V112:W112"/>
    <mergeCell ref="V97:W97"/>
    <mergeCell ref="S97:U97"/>
    <mergeCell ref="V111:W111"/>
    <mergeCell ref="V116:W116"/>
    <mergeCell ref="V99:W99"/>
    <mergeCell ref="V108:W108"/>
    <mergeCell ref="V120:W120"/>
    <mergeCell ref="N23:P23"/>
    <mergeCell ref="S37:U37"/>
    <mergeCell ref="S122:U122"/>
    <mergeCell ref="S54:W55"/>
    <mergeCell ref="V121:W121"/>
    <mergeCell ref="S117:U117"/>
    <mergeCell ref="S118:U118"/>
    <mergeCell ref="Q39:R39"/>
    <mergeCell ref="V71:W71"/>
    <mergeCell ref="S72:U72"/>
    <mergeCell ref="N70:P70"/>
    <mergeCell ref="N71:P71"/>
    <mergeCell ref="N72:P72"/>
    <mergeCell ref="Q70:R70"/>
    <mergeCell ref="V119:W119"/>
    <mergeCell ref="V113:W113"/>
    <mergeCell ref="S107:U107"/>
    <mergeCell ref="V107:W107"/>
    <mergeCell ref="V76:W76"/>
    <mergeCell ref="V77:W77"/>
    <mergeCell ref="V78:W78"/>
    <mergeCell ref="V79:W79"/>
    <mergeCell ref="V80:W80"/>
    <mergeCell ref="D54:E55"/>
    <mergeCell ref="F54:F55"/>
    <mergeCell ref="G54:H55"/>
    <mergeCell ref="I54:K55"/>
    <mergeCell ref="D35:D51"/>
    <mergeCell ref="Q42:R42"/>
    <mergeCell ref="Q43:R43"/>
    <mergeCell ref="N42:P42"/>
    <mergeCell ref="Q44:R44"/>
    <mergeCell ref="Q41:R41"/>
    <mergeCell ref="N35:P35"/>
    <mergeCell ref="N39:P39"/>
    <mergeCell ref="N36:P36"/>
    <mergeCell ref="N40:P40"/>
    <mergeCell ref="G35:K51"/>
    <mergeCell ref="G2:O8"/>
    <mergeCell ref="P2:W8"/>
    <mergeCell ref="D52:W52"/>
    <mergeCell ref="S49:U49"/>
    <mergeCell ref="V49:W49"/>
    <mergeCell ref="S70:U70"/>
    <mergeCell ref="S60:U60"/>
    <mergeCell ref="N57:P57"/>
    <mergeCell ref="S57:U57"/>
    <mergeCell ref="N41:P41"/>
    <mergeCell ref="D56:D72"/>
    <mergeCell ref="G56:K72"/>
    <mergeCell ref="N43:P43"/>
    <mergeCell ref="S51:U51"/>
    <mergeCell ref="D12:W12"/>
    <mergeCell ref="V67:W67"/>
    <mergeCell ref="N69:P69"/>
    <mergeCell ref="S40:U40"/>
    <mergeCell ref="S41:U41"/>
    <mergeCell ref="N58:P58"/>
    <mergeCell ref="D33:E34"/>
    <mergeCell ref="F33:F34"/>
    <mergeCell ref="G33:H34"/>
    <mergeCell ref="I33:K34"/>
  </mergeCells>
  <hyperlinks>
    <hyperlink ref="G2:K3" location="'1-3 maanden'!A10" tooltip="Naar &quot;Afgelopen maanden&quot;" display="'1-3 maanden'!A10" xr:uid="{00000000-0004-0000-0A00-000000000000}"/>
    <hyperlink ref="F2" location="'Budget jaaroverzicht'!A4" tooltip="Naar &quot;Persoonlijke gegevens&quot;" display="'Budget jaaroverzicht'!A4" xr:uid="{00000000-0004-0000-0A00-000001000000}"/>
    <hyperlink ref="F2:F8" location="'Taart diagrammen'!A1" tooltip="Naar boven" display="Naar boven" xr:uid="{00000000-0004-0000-0A00-000002000000}"/>
    <hyperlink ref="G2:O8" location="'Taart diagrammen'!A94" tooltip="Naar &quot;Jaaroverzicht&quot;" display="Jaaroverzicht" xr:uid="{00000000-0004-0000-0A00-000003000000}"/>
    <hyperlink ref="D2:E8" location="Inhoudsopgave!A1" tooltip="Naar &quot;Inhoudsopgave&quot;" display="Terug naar Inhoudsopgave" xr:uid="{00000000-0004-0000-0A00-000004000000}"/>
  </hyperlinks>
  <pageMargins left="0.70866141732283472" right="0.70866141732283472" top="0.19685039370078741" bottom="0.19685039370078741" header="0.31496062992125984" footer="0.31496062992125984"/>
  <pageSetup paperSize="9" scale="58" fitToHeight="5" orientation="landscape" horizontalDpi="300" verticalDpi="300" r:id="rId1"/>
  <rowBreaks count="3" manualBreakCount="3">
    <brk id="52" min="3" max="22" man="1"/>
    <brk id="92" min="3" max="22" man="1"/>
    <brk id="124" min="3" max="2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25A53CD0785D4481BA456450B97060" ma:contentTypeVersion="16" ma:contentTypeDescription="Een nieuw document maken." ma:contentTypeScope="" ma:versionID="7d4908f20c207bda8312900c17a19f32">
  <xsd:schema xmlns:xsd="http://www.w3.org/2001/XMLSchema" xmlns:xs="http://www.w3.org/2001/XMLSchema" xmlns:p="http://schemas.microsoft.com/office/2006/metadata/properties" xmlns:ns2="6510b433-a0c7-404a-a5af-fedfcfa59817" xmlns:ns3="69d5769f-32e2-44f1-bf7a-8f897686b6f1" targetNamespace="http://schemas.microsoft.com/office/2006/metadata/properties" ma:root="true" ma:fieldsID="2648782d9a83912a453b14701bfcfd23" ns2:_="" ns3:_="">
    <xsd:import namespace="6510b433-a0c7-404a-a5af-fedfcfa59817"/>
    <xsd:import namespace="69d5769f-32e2-44f1-bf7a-8f897686b6f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0b433-a0c7-404a-a5af-fedfcfa59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fa3a40e-4f64-483a-a2f9-a7bc0be929c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d5769f-32e2-44f1-bf7a-8f897686b6f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85d0832-c593-4a12-bbcd-15ea00723773}" ma:internalName="TaxCatchAll" ma:showField="CatchAllData" ma:web="69d5769f-32e2-44f1-bf7a-8f897686b6f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10b433-a0c7-404a-a5af-fedfcfa59817">
      <Terms xmlns="http://schemas.microsoft.com/office/infopath/2007/PartnerControls"/>
    </lcf76f155ced4ddcb4097134ff3c332f>
    <TaxCatchAll xmlns="69d5769f-32e2-44f1-bf7a-8f897686b6f1" xsi:nil="true"/>
  </documentManagement>
</p:properties>
</file>

<file path=customXml/itemProps1.xml><?xml version="1.0" encoding="utf-8"?>
<ds:datastoreItem xmlns:ds="http://schemas.openxmlformats.org/officeDocument/2006/customXml" ds:itemID="{3CCFE2C7-B8FD-4947-9CE1-2CDC60291039}"/>
</file>

<file path=customXml/itemProps2.xml><?xml version="1.0" encoding="utf-8"?>
<ds:datastoreItem xmlns:ds="http://schemas.openxmlformats.org/officeDocument/2006/customXml" ds:itemID="{408A6DAD-93C9-4B43-8A25-F3BC77C622A5}"/>
</file>

<file path=customXml/itemProps3.xml><?xml version="1.0" encoding="utf-8"?>
<ds:datastoreItem xmlns:ds="http://schemas.openxmlformats.org/officeDocument/2006/customXml" ds:itemID="{8A9D58F2-39D2-4124-8A85-4EA7276AED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Welkom</vt:lpstr>
      <vt:lpstr>Inkomsten en uitgaven</vt:lpstr>
      <vt:lpstr>Komend jaar</vt:lpstr>
      <vt:lpstr>1-6 maanden</vt:lpstr>
      <vt:lpstr>7-12 maanden</vt:lpstr>
      <vt:lpstr>Reserveringen</vt:lpstr>
      <vt:lpstr>Taart diagrammen</vt:lpstr>
      <vt:lpstr>'1-6 maanden'!Afdrukbereik</vt:lpstr>
      <vt:lpstr>'7-12 maanden'!Afdrukbereik</vt:lpstr>
      <vt:lpstr>'Inkomsten en uitgaven'!Afdrukbereik</vt:lpstr>
      <vt:lpstr>'Komend jaar'!Afdrukbereik</vt:lpstr>
      <vt:lpstr>Reserveringen!Afdrukbereik</vt:lpstr>
      <vt:lpstr>'Taart diagrammen'!Afdrukbereik</vt:lpstr>
      <vt:lpstr>Welkom!Afdrukbereik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MijnSaldosupporter©</dc:title>
  <dc:creator>Saldosupport Financiële coaching</dc:creator>
  <dc:description>Saldosupport claimt het volledige auteursrecht van deze budgetplanner.</dc:description>
  <cp:lastModifiedBy>Lennard van der Lans</cp:lastModifiedBy>
  <cp:lastPrinted>2018-10-16T13:48:19Z</cp:lastPrinted>
  <dcterms:created xsi:type="dcterms:W3CDTF">2008-12-04T14:17:07Z</dcterms:created>
  <dcterms:modified xsi:type="dcterms:W3CDTF">2026-01-06T13:39:25Z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0x0101009725A53CD0785D4481BA456450B97060</vt:lpwstr>
  </property>
</Properties>
</file>